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'Источники'!#REF!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<sst xmlns="http://schemas.openxmlformats.org/spreadsheetml/2006/main" count="629" uniqueCount="338">
  <si>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</si>
  <si>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</si>
  <si>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</si>
  <si>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</si>
  <si>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</si>
  <si>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</si>
  <si>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</si>
  <si>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</si>
  <si>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</si>
  <si>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</si>
  <si>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</si>
  <si>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</si>
  <si>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Веселовского сельского поселения</t>
  </si>
  <si>
    <t>Веселовское сельское поселение Дубовского района</t>
  </si>
  <si>
    <t>Периодичность: годовая</t>
  </si>
  <si>
    <t>Единица измерения: руб.</t>
  </si>
  <si>
    <t>00365204</t>
  </si>
  <si>
    <t>951</t>
  </si>
  <si>
    <t>60613417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</si>
  <si>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</si>
  <si>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</si>
  <si>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</si>
  <si>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</si>
  <si>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</si>
  <si>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</si>
  <si>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</si>
  <si>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</si>
  <si>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</si>
  <si>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</si>
  <si>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</si>
  <si>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</si>
  <si>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</si>
  <si>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</si>
  <si>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</si>
  <si>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</si>
  <si>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</si>
  <si>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</si>
  <si>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</si>
  <si>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</si>
  <si>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</si>
  <si>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</si>
  <si>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</si>
  <si>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</si>
  <si>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</si>
  <si>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</si>
  <si>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</si>
  <si>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</si>
  <si>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</si>
  <si>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</si>
  <si>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</si>
  <si>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</si>
  <si>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</si>
  <si>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</si>
  <si>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</si>
  <si>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</si>
  <si>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</si>
  <si>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</si>
  <si>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</si>
  <si>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</si>
  <si>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</si>
  <si>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</si>
  <si>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</si>
  <si>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</si>
  <si>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</si>
  <si>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</si>
  <si>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</si>
  <si>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</si>
  <si>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</si>
  <si>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</si>
  <si>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</si>
  <si>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</si>
  <si>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</si>
  <si>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</si>
  <si>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</si>
  <si>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</si>
  <si>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</si>
  <si>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</si>
  <si>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</si>
  <si>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</si>
  <si>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</si>
  <si>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</si>
  <si>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</si>
  <si>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</si>
  <si>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</si>
  <si>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</si>
  <si>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</si>
  <si>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</si>
  <si>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</si>
  <si>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</si>
  <si>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</si>
  <si>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</si>
  <si>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</si>
  <si>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</si>
  <si>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</si>
  <si>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</si>
  <si>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</si>
  <si>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</si>
  <si>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</si>
  <si>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</si>
  <si>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</si>
  <si>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</si>
  <si>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</si>
  <si>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</si>
  <si>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</si>
  <si>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</si>
  <si>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</si>
  <si>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</si>
  <si>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</si>
  <si>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</si>
  <si>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</si>
  <si>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</si>
  <si>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</si>
  <si>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</si>
  <si>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</si>
  <si>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</si>
  <si>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</si>
  <si>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</si>
  <si>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</si>
  <si>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</si>
  <si>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</si>
  <si>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</si>
  <si>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</si>
  <si>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</si>
  <si>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</si>
  <si>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</si>
  <si>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</si>
  <si>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</si>
  <si>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</si>
  <si>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</si>
  <si>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</si>
  <si>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</si>
  <si>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</si>
  <si>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</si>
  <si>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</si>
  <si>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</si>
  <si>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</si>
  <si>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</si>
  <si>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</si>
  <si>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</si>
  <si>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</si>
  <si>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</si>
  <si>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</si>
  <si>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</si>
  <si>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</si>
  <si>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</si>
  <si>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</si>
  <si>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</si>
  <si>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</si>
  <si>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</si>
  <si>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</si>
  <si>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</si>
  <si>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</si>
  <si>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</si>
  <si>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</si>
  <si>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</si>
  <si>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</si>
  <si>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</si>
  <si>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</si>
  <si>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</si>
  <si>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</si>
  <si>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</si>
  <si>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</si>
  <si>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</si>
  <si>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</si>
  <si>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</si>
  <si>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</si>
  <si>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</si>
  <si>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</si>
  <si>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</si>
  <si>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</si>
  <si>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</si>
  <si>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</si>
  <si>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</si>
  <si>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</si>
  <si>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</si>
  <si>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</si>
  <si>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</si>
  <si>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</si>
  <si>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</si>
  <si>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</si>
  <si>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</si>
  <si>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</si>
  <si>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</si>
  <si>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</si>
  <si>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</si>
  <si>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</si>
  <si>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</si>
  <si>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</si>
  <si>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</si>
  <si>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</si>
  <si>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</si>
  <si>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</si>
  <si>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</si>
  <si>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</si>
  <si>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</si>
  <si>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</si>
  <si>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</si>
  <si>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</si>
  <si>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</si>
  <si>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</si>
  <si>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</si>
  <si>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</si>
  <si>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</si>
  <si>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</si>
  <si>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</si>
  <si>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</si>
  <si>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</si>
  <si>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</si>
  <si>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</si>
  <si>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</si>
  <si>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</si>
  <si>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</si>
  <si>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</si>
  <si>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</si>
  <si>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</si>
  <si>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</si>
  <si>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</si>
  <si>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</si>
  <si>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</si>
  <si>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</si>
  <si>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</si>
  <si>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</si>
  <si>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</si>
  <si>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</si>
  <si>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</si>
  <si>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</si>
  <si>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</si>
  <si>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</si>
  <si>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</si>
  <si>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</si>
  <si>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</si>
  <si>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</si>
  <si>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</si>
  <si>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</si>
  <si>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</si>
  <si>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</si>
  <si>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</si>
  <si>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</si>
  <si>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</si>
  <si>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</si>
  <si>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</si>
  <si>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</si>
  <si>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</si>
  <si>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</si>
  <si>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</si>
  <si>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</si>
  <si>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</si>
  <si>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</si>
  <si>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</si>
  <si>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</si>
  <si>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</si>
  <si>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</si>
  <si>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</si>
  <si>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</si>
  <si>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</si>
  <si>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</si>
  <si>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</si>
  <si>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</si>
  <si>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</si>
  <si>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</si>
  <si>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</si>
  <si>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</si>
  <si>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</si>
  <si>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</si>
  <si>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</si>
  <si>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</si>
  <si>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</si>
  <si>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</si>
  <si>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</si>
  <si>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</si>
  <si>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</si>
  <si>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</si>
  <si>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</si>
  <si>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</si>
  <si>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</si>
  <si>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</si>
  <si>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</si>
  <si>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</si>
  <si>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</si>
  <si>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</si>
  <si>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</si>
  <si>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</si>
  <si>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</si>
  <si>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</si>
  <si>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</si>
  <si>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</si>
  <si>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</si>
  <si>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</si>
  <si>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</si>
  <si>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</si>
  <si>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</si>
  <si>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</si>
  <si>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</si>
  <si>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</si>
  <si>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</si>
  <si>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</si>
  <si>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</si>
  <si>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</si>
  <si>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</si>
  <si>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</si>
  <si>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</si>
  <si>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</si>
  <si>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</si>
  <si>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</si>
  <si>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</si>
  <si>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</si>
  <si>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</si>
  <si>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</si>
  <si>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</si>
  <si>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</si>
  <si>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</si>
  <si>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</si>
  <si>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</si>
  <si>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</si>
  <si>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</si>
  <si>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</si>
  <si>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</si>
  <si>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</si>
  <si>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</si>
  <si>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</si>
  <si>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</si>
  <si>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</si>
  <si>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</si>
  <si>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</si>
  <si>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</si>
  <si>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</si>
  <si>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</si>
  <si>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                                                    ОТЧЕТ ОБ ИСПОЛНЕНИИ БЮДЖЕТА</t>
  </si>
  <si>
    <t xml:space="preserve">                                              на 01 мая 2023 г.</t>
  </si>
  <si>
    <t>Руководитель</t>
  </si>
  <si>
    <t>______________   С.И. Титоренко</t>
  </si>
  <si>
    <t xml:space="preserve">              (подпись)</t>
  </si>
  <si>
    <t>Руководитель финансово- экономической службы</t>
  </si>
  <si>
    <r>
      <t xml:space="preserve">____________________  </t>
    </r>
    <r>
      <rPr>
        <sz val="14"/>
        <rFont val="Times New Roman"/>
        <family val="1"/>
      </rPr>
      <t>И.И. Литовченко</t>
    </r>
  </si>
  <si>
    <t xml:space="preserve">             (подпись)</t>
  </si>
  <si>
    <t>Главный специалист</t>
  </si>
  <si>
    <t>_____________  Н.В. Анистратова</t>
  </si>
  <si>
    <t>" 02 " мая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</si>
</sst>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49" fontId="5" fillId="0" borderId="27" xfId="0" applyNumberFormat="1" applyFont="1" applyBorder="1" applyAlignment="1" applyProtection="1">
      <alignment horizontal="center"/>
      <protection/>
    </xf>
    <xf numFmtId="4" fontId="5" fillId="0" borderId="28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left" wrapText="1"/>
      <protection/>
    </xf>
    <xf numFmtId="49" fontId="6" fillId="0" borderId="38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29" xfId="0" applyNumberFormat="1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49" fontId="2" fillId="0" borderId="41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7" fillId="0" borderId="33" xfId="0" applyNumberFormat="1" applyFont="1" applyBorder="1" applyAlignment="1" applyProtection="1">
      <alignment horizontal="center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33" xfId="0" applyNumberFormat="1" applyFont="1" applyBorder="1" applyAlignment="1" applyProtection="1">
      <alignment horizontal="right"/>
      <protection/>
    </xf>
    <xf numFmtId="4" fontId="7" fillId="0" borderId="35" xfId="0" applyNumberFormat="1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6" fillId="0" borderId="46" xfId="0" applyNumberFormat="1" applyFont="1" applyBorder="1" applyAlignment="1" applyProtection="1">
      <alignment horizontal="left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6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7" fillId="0" borderId="28" xfId="0" applyNumberFormat="1" applyFont="1" applyBorder="1" applyAlignment="1" applyProtection="1">
      <alignment horizontal="center" wrapText="1"/>
      <protection/>
    </xf>
    <xf numFmtId="4" fontId="7" fillId="0" borderId="28" xfId="0" applyNumberFormat="1" applyFont="1" applyBorder="1" applyAlignment="1" applyProtection="1">
      <alignment horizontal="right"/>
      <protection/>
    </xf>
    <xf numFmtId="4" fontId="7" fillId="0" borderId="41" xfId="0" applyNumberFormat="1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 wrapText="1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 horizontal="right" wrapTex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H19" sqref="H19"/>
    </sheetView>
  </sheetViews>
  <sheetFormatPr defaultColWidth="9.140625" defaultRowHeight="12.75" customHeight="1"/>
  <cols>
    <col min="1" max="1" width="43.7109375" style="34" customWidth="1"/>
    <col min="2" max="2" width="6.140625" style="34" customWidth="1"/>
    <col min="3" max="3" width="40.7109375" style="34" customWidth="1"/>
    <col min="4" max="4" width="21.00390625" style="34" customWidth="1"/>
    <col min="5" max="6" width="18.7109375" style="34" customWidth="1"/>
  </cols>
  <sheetData>
    <row r="1" spans="1:6" ht="14.25">
      <c r="A1" s="105"/>
      <c r="B1" s="105"/>
      <c r="C1" s="105"/>
      <c r="D1" s="105"/>
      <c r="E1" s="2"/>
      <c r="F1" s="2"/>
    </row>
    <row r="2" spans="1:6" ht="16.5" customHeight="1">
      <c r="A2" s="107" t="s">
        <v>327</v>
      </c>
      <c r="B2" s="107"/>
      <c r="C2" s="107"/>
      <c r="D2" s="107"/>
      <c r="E2" s="3"/>
      <c r="F2" s="4" t="s">
        <v>0</v>
      </c>
    </row>
    <row r="3" spans="1:6" ht="12.75">
      <c r="A3" s="5"/>
      <c r="B3" s="5"/>
      <c r="C3" s="5"/>
      <c r="D3" s="5"/>
      <c r="E3" s="6" t="s">
        <v>1</v>
      </c>
      <c r="F3" s="7" t="s">
        <v>2</v>
      </c>
    </row>
    <row r="4" spans="1:6" ht="15.75">
      <c r="A4" s="106" t="s">
        <v>328</v>
      </c>
      <c r="B4" s="106"/>
      <c r="C4" s="106"/>
      <c r="D4" s="106"/>
      <c r="E4" s="3" t="s">
        <v>3</v>
      </c>
      <c r="F4" s="8" t="s">
        <v>4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12.75">
      <c r="A6" s="11" t="s">
        <v>6</v>
      </c>
      <c r="B6" s="108" t="s">
        <v>12</v>
      </c>
      <c r="C6" s="109"/>
      <c r="D6" s="109"/>
      <c r="E6" s="3" t="s">
        <v>7</v>
      </c>
      <c r="F6" s="10" t="s">
        <v>17</v>
      </c>
    </row>
    <row r="7" spans="1:6" ht="12.75">
      <c r="A7" s="11" t="s">
        <v>8</v>
      </c>
      <c r="B7" s="110" t="s">
        <v>13</v>
      </c>
      <c r="C7" s="110"/>
      <c r="D7" s="110"/>
      <c r="E7" s="3" t="s">
        <v>9</v>
      </c>
      <c r="F7" s="12" t="s">
        <v>18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19</v>
      </c>
      <c r="B10" s="105"/>
      <c r="C10" s="105"/>
      <c r="D10" s="105"/>
      <c r="E10" s="1"/>
      <c r="F10" s="17"/>
    </row>
    <row r="11" spans="1:6" ht="3.75" customHeight="1">
      <c r="A11" s="117" t="s">
        <v>20</v>
      </c>
      <c r="B11" s="111" t="s">
        <v>21</v>
      </c>
      <c r="C11" s="111" t="s">
        <v>22</v>
      </c>
      <c r="D11" s="114" t="s">
        <v>23</v>
      </c>
      <c r="E11" s="114" t="s">
        <v>24</v>
      </c>
      <c r="F11" s="120" t="s">
        <v>25</v>
      </c>
    </row>
    <row r="12" spans="1:6" ht="3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25" customHeight="1">
      <c r="A17" s="119"/>
      <c r="B17" s="113"/>
      <c r="C17" s="113"/>
      <c r="D17" s="116"/>
      <c r="E17" s="116"/>
      <c r="F17" s="122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8.75">
      <c r="A19" s="24" t="s">
        <v>29</v>
      </c>
      <c r="B19" s="25" t="s">
        <v>30</v>
      </c>
      <c r="C19" s="35" t="s">
        <v>31</v>
      </c>
      <c r="D19" s="36">
        <v>9537000</v>
      </c>
      <c r="E19" s="37">
        <v>3098437.27</v>
      </c>
      <c r="F19" s="36">
        <f>IF(OR(D19="-",IF(E19="-",0,E19)&gt;=IF(D19="-",0,D19)),"-",IF(D19="-",0,D19)-IF(E19="-",0,E19))</f>
        <v>6438562.73</v>
      </c>
    </row>
    <row r="20" spans="1:6" ht="18.75">
      <c r="A20" s="26" t="s">
        <v>32</v>
      </c>
      <c r="B20" s="27"/>
      <c r="C20" s="38"/>
      <c r="D20" s="39"/>
      <c r="E20" s="39"/>
      <c r="F20" s="40"/>
    </row>
    <row r="21" spans="1:6" ht="18.75">
      <c r="A21" s="28" t="s">
        <v>33</v>
      </c>
      <c r="B21" s="29" t="s">
        <v>30</v>
      </c>
      <c r="C21" s="41" t="s">
        <v>34</v>
      </c>
      <c r="D21" s="42">
        <v>1628200</v>
      </c>
      <c r="E21" s="42">
        <v>-23314.44</v>
      </c>
      <c r="F21" s="43">
        <f aca="true" t="shared" si="0" ref="F21:F52">IF(OR(D21="-",IF(E21="-",0,E21)&gt;=IF(D21="-",0,D21)),"-",IF(D21="-",0,D21)-IF(E21="-",0,E21))</f>
        <v>1651514.44</v>
      </c>
    </row>
    <row r="22" spans="1:6" ht="18.75">
      <c r="A22" s="28" t="s">
        <v>35</v>
      </c>
      <c r="B22" s="29" t="s">
        <v>30</v>
      </c>
      <c r="C22" s="41" t="s">
        <v>36</v>
      </c>
      <c r="D22" s="42">
        <v>151200</v>
      </c>
      <c r="E22" s="42">
        <v>26623.9</v>
      </c>
      <c r="F22" s="43">
        <f t="shared" si="0"/>
        <v>124576.1</v>
      </c>
    </row>
    <row r="23" spans="1:6" ht="18.75">
      <c r="A23" s="28" t="s">
        <v>37</v>
      </c>
      <c r="B23" s="29" t="s">
        <v>30</v>
      </c>
      <c r="C23" s="41" t="s">
        <v>38</v>
      </c>
      <c r="D23" s="42">
        <v>151200</v>
      </c>
      <c r="E23" s="42">
        <v>26623.9</v>
      </c>
      <c r="F23" s="43">
        <f t="shared" si="0"/>
        <v>124576.1</v>
      </c>
    </row>
    <row r="24" spans="1:6" ht="57.75">
      <c r="A24" s="30" t="s">
        <v>39</v>
      </c>
      <c r="B24" s="29" t="s">
        <v>30</v>
      </c>
      <c r="C24" s="41" t="s">
        <v>40</v>
      </c>
      <c r="D24" s="42">
        <v>151200</v>
      </c>
      <c r="E24" s="42">
        <v>26665</v>
      </c>
      <c r="F24" s="43">
        <f t="shared" si="0"/>
        <v>124535</v>
      </c>
    </row>
    <row r="25" spans="1:6" ht="80.25">
      <c r="A25" s="30" t="s">
        <v>41</v>
      </c>
      <c r="B25" s="29" t="s">
        <v>30</v>
      </c>
      <c r="C25" s="41" t="s">
        <v>42</v>
      </c>
      <c r="D25" s="42" t="s">
        <v>43</v>
      </c>
      <c r="E25" s="42">
        <v>26694.84</v>
      </c>
      <c r="F25" s="43" t="str">
        <f t="shared" si="0"/>
        <v>-</v>
      </c>
    </row>
    <row r="26" spans="1:6" ht="80.25">
      <c r="A26" s="30" t="s">
        <v>44</v>
      </c>
      <c r="B26" s="29" t="s">
        <v>30</v>
      </c>
      <c r="C26" s="41" t="s">
        <v>45</v>
      </c>
      <c r="D26" s="42" t="s">
        <v>43</v>
      </c>
      <c r="E26" s="42">
        <v>-29.84</v>
      </c>
      <c r="F26" s="43" t="str">
        <f t="shared" si="0"/>
        <v>-</v>
      </c>
    </row>
    <row r="27" spans="1:6" ht="35.25">
      <c r="A27" s="28" t="s">
        <v>46</v>
      </c>
      <c r="B27" s="29" t="s">
        <v>30</v>
      </c>
      <c r="C27" s="41" t="s">
        <v>47</v>
      </c>
      <c r="D27" s="42" t="s">
        <v>43</v>
      </c>
      <c r="E27" s="42">
        <v>-41.1</v>
      </c>
      <c r="F27" s="43" t="str">
        <f t="shared" si="0"/>
        <v>-</v>
      </c>
    </row>
    <row r="28" spans="1:6" ht="57.75">
      <c r="A28" s="28" t="s">
        <v>48</v>
      </c>
      <c r="B28" s="29" t="s">
        <v>30</v>
      </c>
      <c r="C28" s="41" t="s">
        <v>49</v>
      </c>
      <c r="D28" s="42" t="s">
        <v>43</v>
      </c>
      <c r="E28" s="42">
        <v>-41.1</v>
      </c>
      <c r="F28" s="43" t="str">
        <f t="shared" si="0"/>
        <v>-</v>
      </c>
    </row>
    <row r="29" spans="1:6" ht="18.75">
      <c r="A29" s="28" t="s">
        <v>50</v>
      </c>
      <c r="B29" s="29" t="s">
        <v>30</v>
      </c>
      <c r="C29" s="41" t="s">
        <v>51</v>
      </c>
      <c r="D29" s="42">
        <v>27600</v>
      </c>
      <c r="E29" s="42">
        <v>28662.8</v>
      </c>
      <c r="F29" s="43" t="str">
        <f t="shared" si="0"/>
        <v>-</v>
      </c>
    </row>
    <row r="30" spans="1:6" ht="18.75">
      <c r="A30" s="28" t="s">
        <v>52</v>
      </c>
      <c r="B30" s="29" t="s">
        <v>30</v>
      </c>
      <c r="C30" s="41" t="s">
        <v>53</v>
      </c>
      <c r="D30" s="42">
        <v>27600</v>
      </c>
      <c r="E30" s="42">
        <v>28662.8</v>
      </c>
      <c r="F30" s="43" t="str">
        <f t="shared" si="0"/>
        <v>-</v>
      </c>
    </row>
    <row r="31" spans="1:6" ht="18.75">
      <c r="A31" s="28" t="s">
        <v>52</v>
      </c>
      <c r="B31" s="29" t="s">
        <v>30</v>
      </c>
      <c r="C31" s="41" t="s">
        <v>54</v>
      </c>
      <c r="D31" s="42">
        <v>27600</v>
      </c>
      <c r="E31" s="42">
        <v>28662.8</v>
      </c>
      <c r="F31" s="43" t="str">
        <f t="shared" si="0"/>
        <v>-</v>
      </c>
    </row>
    <row r="32" spans="1:6" ht="35.25">
      <c r="A32" s="28" t="s">
        <v>55</v>
      </c>
      <c r="B32" s="29" t="s">
        <v>30</v>
      </c>
      <c r="C32" s="41" t="s">
        <v>56</v>
      </c>
      <c r="D32" s="42" t="s">
        <v>43</v>
      </c>
      <c r="E32" s="42">
        <v>28662.8</v>
      </c>
      <c r="F32" s="43" t="str">
        <f t="shared" si="0"/>
        <v>-</v>
      </c>
    </row>
    <row r="33" spans="1:6" ht="18.75">
      <c r="A33" s="28" t="s">
        <v>57</v>
      </c>
      <c r="B33" s="29" t="s">
        <v>30</v>
      </c>
      <c r="C33" s="41" t="s">
        <v>58</v>
      </c>
      <c r="D33" s="42">
        <v>1281600</v>
      </c>
      <c r="E33" s="42">
        <v>-91817.13</v>
      </c>
      <c r="F33" s="43">
        <f t="shared" si="0"/>
        <v>1373417.13</v>
      </c>
    </row>
    <row r="34" spans="1:6" ht="18.75">
      <c r="A34" s="28" t="s">
        <v>59</v>
      </c>
      <c r="B34" s="29" t="s">
        <v>30</v>
      </c>
      <c r="C34" s="41" t="s">
        <v>60</v>
      </c>
      <c r="D34" s="42">
        <v>174700</v>
      </c>
      <c r="E34" s="42">
        <v>2475.51</v>
      </c>
      <c r="F34" s="43">
        <f t="shared" si="0"/>
        <v>172224.49</v>
      </c>
    </row>
    <row r="35" spans="1:6" ht="35.25">
      <c r="A35" s="28" t="s">
        <v>61</v>
      </c>
      <c r="B35" s="29" t="s">
        <v>30</v>
      </c>
      <c r="C35" s="41" t="s">
        <v>62</v>
      </c>
      <c r="D35" s="42">
        <v>174700</v>
      </c>
      <c r="E35" s="42">
        <v>2475.51</v>
      </c>
      <c r="F35" s="43">
        <f t="shared" si="0"/>
        <v>172224.49</v>
      </c>
    </row>
    <row r="36" spans="1:6" ht="57.75">
      <c r="A36" s="28" t="s">
        <v>63</v>
      </c>
      <c r="B36" s="29" t="s">
        <v>30</v>
      </c>
      <c r="C36" s="41" t="s">
        <v>64</v>
      </c>
      <c r="D36" s="42" t="s">
        <v>43</v>
      </c>
      <c r="E36" s="42">
        <v>2475.51</v>
      </c>
      <c r="F36" s="43" t="str">
        <f t="shared" si="0"/>
        <v>-</v>
      </c>
    </row>
    <row r="37" spans="1:6" ht="18.75">
      <c r="A37" s="28" t="s">
        <v>65</v>
      </c>
      <c r="B37" s="29" t="s">
        <v>30</v>
      </c>
      <c r="C37" s="41" t="s">
        <v>66</v>
      </c>
      <c r="D37" s="42">
        <v>1106900</v>
      </c>
      <c r="E37" s="42">
        <v>-94292.64</v>
      </c>
      <c r="F37" s="43">
        <f t="shared" si="0"/>
        <v>1201192.64</v>
      </c>
    </row>
    <row r="38" spans="1:6" ht="18.75">
      <c r="A38" s="28" t="s">
        <v>67</v>
      </c>
      <c r="B38" s="29" t="s">
        <v>30</v>
      </c>
      <c r="C38" s="41" t="s">
        <v>68</v>
      </c>
      <c r="D38" s="42">
        <v>42500</v>
      </c>
      <c r="E38" s="42">
        <v>8996</v>
      </c>
      <c r="F38" s="43">
        <f t="shared" si="0"/>
        <v>33504</v>
      </c>
    </row>
    <row r="39" spans="1:6" ht="24">
      <c r="A39" s="28" t="s">
        <v>69</v>
      </c>
      <c r="B39" s="29" t="s">
        <v>30</v>
      </c>
      <c r="C39" s="41" t="s">
        <v>70</v>
      </c>
      <c r="D39" s="42">
        <v>42500</v>
      </c>
      <c r="E39" s="42">
        <v>8996</v>
      </c>
      <c r="F39" s="43">
        <f t="shared" si="0"/>
        <v>33504</v>
      </c>
    </row>
    <row r="40" spans="1:6" ht="18.75">
      <c r="A40" s="28" t="s">
        <v>71</v>
      </c>
      <c r="B40" s="29" t="s">
        <v>30</v>
      </c>
      <c r="C40" s="41" t="s">
        <v>72</v>
      </c>
      <c r="D40" s="42">
        <v>1064400</v>
      </c>
      <c r="E40" s="42">
        <v>-103288.64</v>
      </c>
      <c r="F40" s="43">
        <f t="shared" si="0"/>
        <v>1167688.64</v>
      </c>
    </row>
    <row r="41" spans="1:6" ht="24">
      <c r="A41" s="28" t="s">
        <v>73</v>
      </c>
      <c r="B41" s="29" t="s">
        <v>30</v>
      </c>
      <c r="C41" s="41" t="s">
        <v>74</v>
      </c>
      <c r="D41" s="42">
        <v>1064400</v>
      </c>
      <c r="E41" s="42">
        <v>-103288.64</v>
      </c>
      <c r="F41" s="43">
        <f t="shared" si="0"/>
        <v>1167688.64</v>
      </c>
    </row>
    <row r="42" spans="1:6" ht="18.75">
      <c r="A42" s="28" t="s">
        <v>75</v>
      </c>
      <c r="B42" s="29" t="s">
        <v>30</v>
      </c>
      <c r="C42" s="41" t="s">
        <v>76</v>
      </c>
      <c r="D42" s="42">
        <v>2700</v>
      </c>
      <c r="E42" s="42">
        <v>1200</v>
      </c>
      <c r="F42" s="43">
        <f t="shared" si="0"/>
        <v>1500</v>
      </c>
    </row>
    <row r="43" spans="1:6" ht="35.25">
      <c r="A43" s="28" t="s">
        <v>77</v>
      </c>
      <c r="B43" s="29" t="s">
        <v>30</v>
      </c>
      <c r="C43" s="41" t="s">
        <v>78</v>
      </c>
      <c r="D43" s="42">
        <v>2700</v>
      </c>
      <c r="E43" s="42">
        <v>1200</v>
      </c>
      <c r="F43" s="43">
        <f t="shared" si="0"/>
        <v>1500</v>
      </c>
    </row>
    <row r="44" spans="1:6" ht="57.75">
      <c r="A44" s="28" t="s">
        <v>79</v>
      </c>
      <c r="B44" s="29" t="s">
        <v>30</v>
      </c>
      <c r="C44" s="41" t="s">
        <v>80</v>
      </c>
      <c r="D44" s="42">
        <v>2700</v>
      </c>
      <c r="E44" s="42">
        <v>1200</v>
      </c>
      <c r="F44" s="43">
        <f t="shared" si="0"/>
        <v>1500</v>
      </c>
    </row>
    <row r="45" spans="1:6" ht="57.75">
      <c r="A45" s="28" t="s">
        <v>79</v>
      </c>
      <c r="B45" s="29" t="s">
        <v>30</v>
      </c>
      <c r="C45" s="41" t="s">
        <v>81</v>
      </c>
      <c r="D45" s="42" t="s">
        <v>43</v>
      </c>
      <c r="E45" s="42">
        <v>1200</v>
      </c>
      <c r="F45" s="43" t="str">
        <f t="shared" si="0"/>
        <v>-</v>
      </c>
    </row>
    <row r="46" spans="1:6" ht="35.25">
      <c r="A46" s="28" t="s">
        <v>82</v>
      </c>
      <c r="B46" s="29" t="s">
        <v>30</v>
      </c>
      <c r="C46" s="41" t="s">
        <v>83</v>
      </c>
      <c r="D46" s="42">
        <v>161900</v>
      </c>
      <c r="E46" s="42">
        <v>12015.99</v>
      </c>
      <c r="F46" s="43">
        <f t="shared" si="0"/>
        <v>149884.01</v>
      </c>
    </row>
    <row r="47" spans="1:6" ht="69">
      <c r="A47" s="30" t="s">
        <v>84</v>
      </c>
      <c r="B47" s="29" t="s">
        <v>30</v>
      </c>
      <c r="C47" s="41" t="s">
        <v>85</v>
      </c>
      <c r="D47" s="42">
        <v>161900</v>
      </c>
      <c r="E47" s="42">
        <v>12015.99</v>
      </c>
      <c r="F47" s="43">
        <f t="shared" si="0"/>
        <v>149884.01</v>
      </c>
    </row>
    <row r="48" spans="1:6" ht="57.75">
      <c r="A48" s="30" t="s">
        <v>86</v>
      </c>
      <c r="B48" s="29" t="s">
        <v>30</v>
      </c>
      <c r="C48" s="41" t="s">
        <v>87</v>
      </c>
      <c r="D48" s="42">
        <v>113800</v>
      </c>
      <c r="E48" s="42" t="s">
        <v>43</v>
      </c>
      <c r="F48" s="43">
        <f t="shared" si="0"/>
        <v>113800</v>
      </c>
    </row>
    <row r="49" spans="1:6" ht="57.75">
      <c r="A49" s="28" t="s">
        <v>88</v>
      </c>
      <c r="B49" s="29" t="s">
        <v>30</v>
      </c>
      <c r="C49" s="41" t="s">
        <v>89</v>
      </c>
      <c r="D49" s="42">
        <v>113800</v>
      </c>
      <c r="E49" s="42" t="s">
        <v>43</v>
      </c>
      <c r="F49" s="43">
        <f t="shared" si="0"/>
        <v>113800</v>
      </c>
    </row>
    <row r="50" spans="1:6" ht="35.25">
      <c r="A50" s="28" t="s">
        <v>90</v>
      </c>
      <c r="B50" s="29" t="s">
        <v>30</v>
      </c>
      <c r="C50" s="41" t="s">
        <v>91</v>
      </c>
      <c r="D50" s="42">
        <v>48100</v>
      </c>
      <c r="E50" s="42">
        <v>12015.99</v>
      </c>
      <c r="F50" s="43">
        <f t="shared" si="0"/>
        <v>36084.01</v>
      </c>
    </row>
    <row r="51" spans="1:6" ht="24">
      <c r="A51" s="28" t="s">
        <v>92</v>
      </c>
      <c r="B51" s="29" t="s">
        <v>30</v>
      </c>
      <c r="C51" s="41" t="s">
        <v>93</v>
      </c>
      <c r="D51" s="42">
        <v>48100</v>
      </c>
      <c r="E51" s="42">
        <v>12015.99</v>
      </c>
      <c r="F51" s="43">
        <f t="shared" si="0"/>
        <v>36084.01</v>
      </c>
    </row>
    <row r="52" spans="1:6" ht="18.75">
      <c r="A52" s="28" t="s">
        <v>94</v>
      </c>
      <c r="B52" s="29" t="s">
        <v>30</v>
      </c>
      <c r="C52" s="41" t="s">
        <v>95</v>
      </c>
      <c r="D52" s="42">
        <v>3200</v>
      </c>
      <c r="E52" s="42" t="s">
        <v>43</v>
      </c>
      <c r="F52" s="43">
        <f t="shared" si="0"/>
        <v>3200</v>
      </c>
    </row>
    <row r="53" spans="1:6" ht="35.25">
      <c r="A53" s="28" t="s">
        <v>96</v>
      </c>
      <c r="B53" s="29" t="s">
        <v>30</v>
      </c>
      <c r="C53" s="41" t="s">
        <v>97</v>
      </c>
      <c r="D53" s="42">
        <v>3200</v>
      </c>
      <c r="E53" s="42" t="s">
        <v>43</v>
      </c>
      <c r="F53" s="43">
        <f aca="true" t="shared" si="1" ref="F53:F69">IF(OR(D53="-",IF(E53="-",0,E53)&gt;=IF(D53="-",0,D53)),"-",IF(D53="-",0,D53)-IF(E53="-",0,E53))</f>
        <v>3200</v>
      </c>
    </row>
    <row r="54" spans="1:6" ht="46.5">
      <c r="A54" s="28" t="s">
        <v>98</v>
      </c>
      <c r="B54" s="29" t="s">
        <v>30</v>
      </c>
      <c r="C54" s="41" t="s">
        <v>99</v>
      </c>
      <c r="D54" s="42">
        <v>3200</v>
      </c>
      <c r="E54" s="42" t="s">
        <v>43</v>
      </c>
      <c r="F54" s="43">
        <f t="shared" si="1"/>
        <v>3200</v>
      </c>
    </row>
    <row r="55" spans="1:6" ht="18.75">
      <c r="A55" s="28" t="s">
        <v>100</v>
      </c>
      <c r="B55" s="29" t="s">
        <v>30</v>
      </c>
      <c r="C55" s="41" t="s">
        <v>101</v>
      </c>
      <c r="D55" s="42">
        <v>7908800</v>
      </c>
      <c r="E55" s="42">
        <v>3121751.71</v>
      </c>
      <c r="F55" s="43">
        <f t="shared" si="1"/>
        <v>4787048.29</v>
      </c>
    </row>
    <row r="56" spans="1:6" ht="35.25">
      <c r="A56" s="28" t="s">
        <v>102</v>
      </c>
      <c r="B56" s="29" t="s">
        <v>30</v>
      </c>
      <c r="C56" s="41" t="s">
        <v>103</v>
      </c>
      <c r="D56" s="42">
        <v>7908800</v>
      </c>
      <c r="E56" s="42">
        <v>3121751.71</v>
      </c>
      <c r="F56" s="43">
        <f t="shared" si="1"/>
        <v>4787048.29</v>
      </c>
    </row>
    <row r="57" spans="1:6" ht="24">
      <c r="A57" s="28" t="s">
        <v>104</v>
      </c>
      <c r="B57" s="29" t="s">
        <v>30</v>
      </c>
      <c r="C57" s="41" t="s">
        <v>105</v>
      </c>
      <c r="D57" s="42">
        <v>7693700</v>
      </c>
      <c r="E57" s="42">
        <v>3073100</v>
      </c>
      <c r="F57" s="43">
        <f t="shared" si="1"/>
        <v>4620600</v>
      </c>
    </row>
    <row r="58" spans="1:6" ht="18.75">
      <c r="A58" s="28" t="s">
        <v>106</v>
      </c>
      <c r="B58" s="29" t="s">
        <v>30</v>
      </c>
      <c r="C58" s="41" t="s">
        <v>107</v>
      </c>
      <c r="D58" s="42">
        <v>7627700</v>
      </c>
      <c r="E58" s="42">
        <v>3051100</v>
      </c>
      <c r="F58" s="43">
        <f t="shared" si="1"/>
        <v>4576600</v>
      </c>
    </row>
    <row r="59" spans="1:6" ht="24">
      <c r="A59" s="28" t="s">
        <v>108</v>
      </c>
      <c r="B59" s="29" t="s">
        <v>30</v>
      </c>
      <c r="C59" s="41" t="s">
        <v>109</v>
      </c>
      <c r="D59" s="42">
        <v>7627700</v>
      </c>
      <c r="E59" s="42">
        <v>3051100</v>
      </c>
      <c r="F59" s="43">
        <f t="shared" si="1"/>
        <v>4576600</v>
      </c>
    </row>
    <row r="60" spans="1:6" ht="24">
      <c r="A60" s="28" t="s">
        <v>110</v>
      </c>
      <c r="B60" s="29" t="s">
        <v>30</v>
      </c>
      <c r="C60" s="41" t="s">
        <v>111</v>
      </c>
      <c r="D60" s="42">
        <v>66000</v>
      </c>
      <c r="E60" s="42">
        <v>22000</v>
      </c>
      <c r="F60" s="43">
        <f t="shared" si="1"/>
        <v>44000</v>
      </c>
    </row>
    <row r="61" spans="1:6" ht="24">
      <c r="A61" s="28" t="s">
        <v>112</v>
      </c>
      <c r="B61" s="29" t="s">
        <v>30</v>
      </c>
      <c r="C61" s="41" t="s">
        <v>113</v>
      </c>
      <c r="D61" s="42">
        <v>66000</v>
      </c>
      <c r="E61" s="42">
        <v>22000</v>
      </c>
      <c r="F61" s="43">
        <f t="shared" si="1"/>
        <v>44000</v>
      </c>
    </row>
    <row r="62" spans="1:6" ht="24">
      <c r="A62" s="28" t="s">
        <v>114</v>
      </c>
      <c r="B62" s="29" t="s">
        <v>30</v>
      </c>
      <c r="C62" s="41" t="s">
        <v>115</v>
      </c>
      <c r="D62" s="42">
        <v>128200</v>
      </c>
      <c r="E62" s="42">
        <v>37401.71</v>
      </c>
      <c r="F62" s="43">
        <f t="shared" si="1"/>
        <v>90798.29000000001</v>
      </c>
    </row>
    <row r="63" spans="1:6" ht="35.25">
      <c r="A63" s="28" t="s">
        <v>116</v>
      </c>
      <c r="B63" s="29" t="s">
        <v>30</v>
      </c>
      <c r="C63" s="41" t="s">
        <v>117</v>
      </c>
      <c r="D63" s="42">
        <v>200</v>
      </c>
      <c r="E63" s="42">
        <v>200</v>
      </c>
      <c r="F63" s="43" t="str">
        <f t="shared" si="1"/>
        <v>-</v>
      </c>
    </row>
    <row r="64" spans="1:6" ht="35.25">
      <c r="A64" s="28" t="s">
        <v>118</v>
      </c>
      <c r="B64" s="29" t="s">
        <v>30</v>
      </c>
      <c r="C64" s="41" t="s">
        <v>119</v>
      </c>
      <c r="D64" s="42">
        <v>200</v>
      </c>
      <c r="E64" s="42">
        <v>200</v>
      </c>
      <c r="F64" s="43" t="str">
        <f t="shared" si="1"/>
        <v>-</v>
      </c>
    </row>
    <row r="65" spans="1:6" ht="35.25">
      <c r="A65" s="28" t="s">
        <v>120</v>
      </c>
      <c r="B65" s="29" t="s">
        <v>30</v>
      </c>
      <c r="C65" s="41" t="s">
        <v>121</v>
      </c>
      <c r="D65" s="42">
        <v>128000</v>
      </c>
      <c r="E65" s="42">
        <v>37201.71</v>
      </c>
      <c r="F65" s="43">
        <f t="shared" si="1"/>
        <v>90798.29000000001</v>
      </c>
    </row>
    <row r="66" spans="1:6" ht="35.25">
      <c r="A66" s="28" t="s">
        <v>122</v>
      </c>
      <c r="B66" s="29" t="s">
        <v>30</v>
      </c>
      <c r="C66" s="41" t="s">
        <v>123</v>
      </c>
      <c r="D66" s="42">
        <v>128000</v>
      </c>
      <c r="E66" s="42">
        <v>37201.71</v>
      </c>
      <c r="F66" s="43">
        <f t="shared" si="1"/>
        <v>90798.29000000001</v>
      </c>
    </row>
    <row r="67" spans="1:6" ht="18.75">
      <c r="A67" s="28" t="s">
        <v>124</v>
      </c>
      <c r="B67" s="29" t="s">
        <v>30</v>
      </c>
      <c r="C67" s="41" t="s">
        <v>125</v>
      </c>
      <c r="D67" s="42">
        <v>86900</v>
      </c>
      <c r="E67" s="42">
        <v>11250</v>
      </c>
      <c r="F67" s="43">
        <f t="shared" si="1"/>
        <v>75650</v>
      </c>
    </row>
    <row r="68" spans="1:6" ht="46.5">
      <c r="A68" s="28" t="s">
        <v>126</v>
      </c>
      <c r="B68" s="29" t="s">
        <v>30</v>
      </c>
      <c r="C68" s="41" t="s">
        <v>127</v>
      </c>
      <c r="D68" s="42">
        <v>86900</v>
      </c>
      <c r="E68" s="42">
        <v>11250</v>
      </c>
      <c r="F68" s="43">
        <f t="shared" si="1"/>
        <v>75650</v>
      </c>
    </row>
    <row r="69" spans="1:6" ht="57.75">
      <c r="A69" s="28" t="s">
        <v>128</v>
      </c>
      <c r="B69" s="29" t="s">
        <v>30</v>
      </c>
      <c r="C69" s="41" t="s">
        <v>129</v>
      </c>
      <c r="D69" s="42">
        <v>86900</v>
      </c>
      <c r="E69" s="42">
        <v>11250</v>
      </c>
      <c r="F69" s="43">
        <f t="shared" si="1"/>
        <v>75650</v>
      </c>
    </row>
    <row r="70" spans="1:6" ht="12.75" customHeight="1">
      <c r="A70" s="31"/>
      <c r="B70" s="32"/>
      <c r="C70" s="32"/>
      <c r="D70" s="33"/>
      <c r="E70" s="33"/>
      <c r="F70" s="3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9055118110236221" right="0.5905511811023623" top="0.5118110236220472" bottom="0.7874015748031497" header="0" footer="0"/>
  <pageSetup fitToHeight="0" fitToWidth="1" horizontalDpi="600" verticalDpi="600" orientation="portrait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">
      <selection activeCell="H15" sqref="H15"/>
    </sheetView>
  </sheetViews>
  <sheetFormatPr defaultColWidth="9.140625" defaultRowHeight="12.75" customHeight="1"/>
  <cols>
    <col min="1" max="1" width="45.7109375" style="34" customWidth="1"/>
    <col min="2" max="2" width="4.28125" style="34" customWidth="1"/>
    <col min="3" max="3" width="40.7109375" style="34" customWidth="1"/>
    <col min="4" max="4" width="18.8515625" style="34" customWidth="1"/>
    <col min="5" max="6" width="18.7109375" style="34" customWidth="1"/>
  </cols>
  <sheetData>
    <row r="2" spans="1:6" ht="15" customHeight="1">
      <c r="A2" s="105" t="s">
        <v>130</v>
      </c>
      <c r="B2" s="105"/>
      <c r="C2" s="105"/>
      <c r="D2" s="105"/>
      <c r="E2" s="1"/>
      <c r="F2" s="13" t="s">
        <v>131</v>
      </c>
    </row>
    <row r="3" spans="1:6" ht="13.5" customHeight="1">
      <c r="A3" s="5"/>
      <c r="B3" s="5"/>
      <c r="C3" s="44"/>
      <c r="D3" s="9"/>
      <c r="E3" s="9"/>
      <c r="F3" s="9"/>
    </row>
    <row r="4" spans="1:6" ht="9.75" customHeight="1">
      <c r="A4" s="125" t="s">
        <v>20</v>
      </c>
      <c r="B4" s="111" t="s">
        <v>21</v>
      </c>
      <c r="C4" s="123" t="s">
        <v>132</v>
      </c>
      <c r="D4" s="114" t="s">
        <v>23</v>
      </c>
      <c r="E4" s="128" t="s">
        <v>24</v>
      </c>
      <c r="F4" s="120" t="s">
        <v>25</v>
      </c>
    </row>
    <row r="5" spans="1:6" ht="5.25" customHeight="1">
      <c r="A5" s="126"/>
      <c r="B5" s="112"/>
      <c r="C5" s="124"/>
      <c r="D5" s="115"/>
      <c r="E5" s="129"/>
      <c r="F5" s="121"/>
    </row>
    <row r="6" spans="1:6" ht="9" customHeight="1">
      <c r="A6" s="126"/>
      <c r="B6" s="112"/>
      <c r="C6" s="124"/>
      <c r="D6" s="115"/>
      <c r="E6" s="129"/>
      <c r="F6" s="121"/>
    </row>
    <row r="7" spans="1:6" ht="6" customHeight="1">
      <c r="A7" s="126"/>
      <c r="B7" s="112"/>
      <c r="C7" s="124"/>
      <c r="D7" s="115"/>
      <c r="E7" s="129"/>
      <c r="F7" s="121"/>
    </row>
    <row r="8" spans="1:6" ht="6" customHeight="1">
      <c r="A8" s="126"/>
      <c r="B8" s="112"/>
      <c r="C8" s="124"/>
      <c r="D8" s="115"/>
      <c r="E8" s="129"/>
      <c r="F8" s="121"/>
    </row>
    <row r="9" spans="1:6" ht="10.5" customHeight="1">
      <c r="A9" s="126"/>
      <c r="B9" s="112"/>
      <c r="C9" s="124"/>
      <c r="D9" s="115"/>
      <c r="E9" s="129"/>
      <c r="F9" s="121"/>
    </row>
    <row r="10" spans="1:6" ht="3.75" customHeight="1" hidden="1">
      <c r="A10" s="126"/>
      <c r="B10" s="112"/>
      <c r="C10" s="45"/>
      <c r="D10" s="115"/>
      <c r="E10" s="46"/>
      <c r="F10" s="47"/>
    </row>
    <row r="11" spans="1:6" ht="12.75" customHeight="1" hidden="1">
      <c r="A11" s="127"/>
      <c r="B11" s="113"/>
      <c r="C11" s="48"/>
      <c r="D11" s="116"/>
      <c r="E11" s="49"/>
      <c r="F11" s="50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1" t="s">
        <v>27</v>
      </c>
      <c r="F12" s="23" t="s">
        <v>28</v>
      </c>
    </row>
    <row r="13" spans="1:6" ht="18.75">
      <c r="A13" s="52" t="s">
        <v>133</v>
      </c>
      <c r="B13" s="53" t="s">
        <v>134</v>
      </c>
      <c r="C13" s="61" t="s">
        <v>135</v>
      </c>
      <c r="D13" s="62">
        <v>10366377.46</v>
      </c>
      <c r="E13" s="63">
        <v>2580880.1</v>
      </c>
      <c r="F13" s="64">
        <f>IF(OR(D13="-",IF(E13="-",0,E13)&gt;=IF(D13="-",0,D13)),"-",IF(D13="-",0,D13)-IF(E13="-",0,E13))</f>
        <v>7785497.360000001</v>
      </c>
    </row>
    <row r="14" spans="1:6" ht="18.75">
      <c r="A14" s="54" t="s">
        <v>32</v>
      </c>
      <c r="B14" s="55"/>
      <c r="C14" s="65"/>
      <c r="D14" s="66"/>
      <c r="E14" s="67"/>
      <c r="F14" s="68"/>
    </row>
    <row r="15" spans="1:6" ht="18.75">
      <c r="A15" s="52" t="s">
        <v>136</v>
      </c>
      <c r="B15" s="53" t="s">
        <v>134</v>
      </c>
      <c r="C15" s="61" t="s">
        <v>137</v>
      </c>
      <c r="D15" s="62">
        <v>7696900</v>
      </c>
      <c r="E15" s="63">
        <v>1945753.01</v>
      </c>
      <c r="F15" s="64">
        <f aca="true" t="shared" si="0" ref="F15:F46">IF(OR(D15="-",IF(E15="-",0,E15)&gt;=IF(D15="-",0,D15)),"-",IF(D15="-",0,D15)-IF(E15="-",0,E15))</f>
        <v>5751146.99</v>
      </c>
    </row>
    <row r="16" spans="1:6" ht="46.5">
      <c r="A16" s="24" t="s">
        <v>138</v>
      </c>
      <c r="B16" s="56" t="s">
        <v>134</v>
      </c>
      <c r="C16" s="35" t="s">
        <v>139</v>
      </c>
      <c r="D16" s="36">
        <v>6692200</v>
      </c>
      <c r="E16" s="69">
        <v>1759321.29</v>
      </c>
      <c r="F16" s="70">
        <f t="shared" si="0"/>
        <v>4932878.71</v>
      </c>
    </row>
    <row r="17" spans="1:6" ht="24">
      <c r="A17" s="24" t="s">
        <v>140</v>
      </c>
      <c r="B17" s="56" t="s">
        <v>134</v>
      </c>
      <c r="C17" s="35" t="s">
        <v>141</v>
      </c>
      <c r="D17" s="36">
        <v>6692200</v>
      </c>
      <c r="E17" s="69">
        <v>1759321.29</v>
      </c>
      <c r="F17" s="70">
        <f t="shared" si="0"/>
        <v>4932878.71</v>
      </c>
    </row>
    <row r="18" spans="1:6" ht="24">
      <c r="A18" s="24" t="s">
        <v>142</v>
      </c>
      <c r="B18" s="56" t="s">
        <v>134</v>
      </c>
      <c r="C18" s="35" t="s">
        <v>143</v>
      </c>
      <c r="D18" s="36">
        <v>4911500</v>
      </c>
      <c r="E18" s="69">
        <v>1349325.26</v>
      </c>
      <c r="F18" s="70">
        <f t="shared" si="0"/>
        <v>3562174.74</v>
      </c>
    </row>
    <row r="19" spans="1:6" ht="24">
      <c r="A19" s="24" t="s">
        <v>144</v>
      </c>
      <c r="B19" s="56" t="s">
        <v>134</v>
      </c>
      <c r="C19" s="35" t="s">
        <v>145</v>
      </c>
      <c r="D19" s="36">
        <v>298700</v>
      </c>
      <c r="E19" s="69">
        <v>73159.2</v>
      </c>
      <c r="F19" s="70">
        <f t="shared" si="0"/>
        <v>225540.8</v>
      </c>
    </row>
    <row r="20" spans="1:6" ht="35.25">
      <c r="A20" s="24" t="s">
        <v>146</v>
      </c>
      <c r="B20" s="56" t="s">
        <v>134</v>
      </c>
      <c r="C20" s="35" t="s">
        <v>147</v>
      </c>
      <c r="D20" s="36">
        <v>1482000</v>
      </c>
      <c r="E20" s="69">
        <v>336836.83</v>
      </c>
      <c r="F20" s="70">
        <f t="shared" si="0"/>
        <v>1145163.17</v>
      </c>
    </row>
    <row r="21" spans="1:6" ht="24">
      <c r="A21" s="24" t="s">
        <v>148</v>
      </c>
      <c r="B21" s="56" t="s">
        <v>134</v>
      </c>
      <c r="C21" s="35" t="s">
        <v>149</v>
      </c>
      <c r="D21" s="36">
        <v>932800</v>
      </c>
      <c r="E21" s="69">
        <v>165729.02</v>
      </c>
      <c r="F21" s="70">
        <f t="shared" si="0"/>
        <v>767070.98</v>
      </c>
    </row>
    <row r="22" spans="1:6" ht="24">
      <c r="A22" s="24" t="s">
        <v>150</v>
      </c>
      <c r="B22" s="56" t="s">
        <v>134</v>
      </c>
      <c r="C22" s="35" t="s">
        <v>151</v>
      </c>
      <c r="D22" s="36">
        <v>932800</v>
      </c>
      <c r="E22" s="69">
        <v>165729.02</v>
      </c>
      <c r="F22" s="70">
        <f t="shared" si="0"/>
        <v>767070.98</v>
      </c>
    </row>
    <row r="23" spans="1:6" ht="24">
      <c r="A23" s="24" t="s">
        <v>152</v>
      </c>
      <c r="B23" s="56" t="s">
        <v>134</v>
      </c>
      <c r="C23" s="35" t="s">
        <v>153</v>
      </c>
      <c r="D23" s="36">
        <v>737800</v>
      </c>
      <c r="E23" s="69">
        <v>69959.81</v>
      </c>
      <c r="F23" s="70">
        <f t="shared" si="0"/>
        <v>667840.19</v>
      </c>
    </row>
    <row r="24" spans="1:6" ht="18.75">
      <c r="A24" s="24" t="s">
        <v>154</v>
      </c>
      <c r="B24" s="56" t="s">
        <v>134</v>
      </c>
      <c r="C24" s="35" t="s">
        <v>155</v>
      </c>
      <c r="D24" s="36">
        <v>195000</v>
      </c>
      <c r="E24" s="69">
        <v>95769.21</v>
      </c>
      <c r="F24" s="70">
        <f t="shared" si="0"/>
        <v>99230.79</v>
      </c>
    </row>
    <row r="25" spans="1:6" ht="18.75">
      <c r="A25" s="24" t="s">
        <v>156</v>
      </c>
      <c r="B25" s="56" t="s">
        <v>134</v>
      </c>
      <c r="C25" s="35" t="s">
        <v>157</v>
      </c>
      <c r="D25" s="36">
        <v>71900</v>
      </c>
      <c r="E25" s="69">
        <v>20702.7</v>
      </c>
      <c r="F25" s="70">
        <f t="shared" si="0"/>
        <v>51197.3</v>
      </c>
    </row>
    <row r="26" spans="1:6" ht="18.75">
      <c r="A26" s="24" t="s">
        <v>158</v>
      </c>
      <c r="B26" s="56" t="s">
        <v>134</v>
      </c>
      <c r="C26" s="35" t="s">
        <v>159</v>
      </c>
      <c r="D26" s="36">
        <v>23000</v>
      </c>
      <c r="E26" s="69">
        <v>20702.7</v>
      </c>
      <c r="F26" s="70">
        <f t="shared" si="0"/>
        <v>2297.2999999999993</v>
      </c>
    </row>
    <row r="27" spans="1:6" ht="18.75">
      <c r="A27" s="24" t="s">
        <v>160</v>
      </c>
      <c r="B27" s="56" t="s">
        <v>134</v>
      </c>
      <c r="C27" s="35" t="s">
        <v>161</v>
      </c>
      <c r="D27" s="36">
        <v>3000</v>
      </c>
      <c r="E27" s="69">
        <v>702.7</v>
      </c>
      <c r="F27" s="70">
        <f t="shared" si="0"/>
        <v>2297.3</v>
      </c>
    </row>
    <row r="28" spans="1:6" ht="18.75">
      <c r="A28" s="24" t="s">
        <v>162</v>
      </c>
      <c r="B28" s="56" t="s">
        <v>134</v>
      </c>
      <c r="C28" s="35" t="s">
        <v>163</v>
      </c>
      <c r="D28" s="36">
        <v>20000</v>
      </c>
      <c r="E28" s="69">
        <v>20000</v>
      </c>
      <c r="F28" s="70" t="str">
        <f t="shared" si="0"/>
        <v>-</v>
      </c>
    </row>
    <row r="29" spans="1:6" ht="18.75">
      <c r="A29" s="24" t="s">
        <v>164</v>
      </c>
      <c r="B29" s="56" t="s">
        <v>134</v>
      </c>
      <c r="C29" s="35" t="s">
        <v>165</v>
      </c>
      <c r="D29" s="36">
        <v>48900</v>
      </c>
      <c r="E29" s="69" t="s">
        <v>43</v>
      </c>
      <c r="F29" s="70">
        <f t="shared" si="0"/>
        <v>48900</v>
      </c>
    </row>
    <row r="30" spans="1:6" ht="44.25">
      <c r="A30" s="52" t="s">
        <v>166</v>
      </c>
      <c r="B30" s="53" t="s">
        <v>134</v>
      </c>
      <c r="C30" s="61" t="s">
        <v>167</v>
      </c>
      <c r="D30" s="62">
        <v>7479100</v>
      </c>
      <c r="E30" s="63">
        <v>1913754.01</v>
      </c>
      <c r="F30" s="64">
        <f t="shared" si="0"/>
        <v>5565345.99</v>
      </c>
    </row>
    <row r="31" spans="1:6" ht="46.5">
      <c r="A31" s="24" t="s">
        <v>138</v>
      </c>
      <c r="B31" s="56" t="s">
        <v>134</v>
      </c>
      <c r="C31" s="35" t="s">
        <v>168</v>
      </c>
      <c r="D31" s="36">
        <v>6692200</v>
      </c>
      <c r="E31" s="69">
        <v>1759321.29</v>
      </c>
      <c r="F31" s="70">
        <f t="shared" si="0"/>
        <v>4932878.71</v>
      </c>
    </row>
    <row r="32" spans="1:6" ht="24">
      <c r="A32" s="24" t="s">
        <v>140</v>
      </c>
      <c r="B32" s="56" t="s">
        <v>134</v>
      </c>
      <c r="C32" s="35" t="s">
        <v>169</v>
      </c>
      <c r="D32" s="36">
        <v>6692200</v>
      </c>
      <c r="E32" s="69">
        <v>1759321.29</v>
      </c>
      <c r="F32" s="70">
        <f t="shared" si="0"/>
        <v>4932878.71</v>
      </c>
    </row>
    <row r="33" spans="1:6" ht="24">
      <c r="A33" s="24" t="s">
        <v>142</v>
      </c>
      <c r="B33" s="56" t="s">
        <v>134</v>
      </c>
      <c r="C33" s="35" t="s">
        <v>170</v>
      </c>
      <c r="D33" s="36">
        <v>4911500</v>
      </c>
      <c r="E33" s="69">
        <v>1349325.26</v>
      </c>
      <c r="F33" s="70">
        <f t="shared" si="0"/>
        <v>3562174.74</v>
      </c>
    </row>
    <row r="34" spans="1:6" ht="24">
      <c r="A34" s="24" t="s">
        <v>144</v>
      </c>
      <c r="B34" s="56" t="s">
        <v>134</v>
      </c>
      <c r="C34" s="35" t="s">
        <v>171</v>
      </c>
      <c r="D34" s="36">
        <v>298700</v>
      </c>
      <c r="E34" s="69">
        <v>73159.2</v>
      </c>
      <c r="F34" s="70">
        <f t="shared" si="0"/>
        <v>225540.8</v>
      </c>
    </row>
    <row r="35" spans="1:6" ht="35.25">
      <c r="A35" s="24" t="s">
        <v>146</v>
      </c>
      <c r="B35" s="56" t="s">
        <v>134</v>
      </c>
      <c r="C35" s="35" t="s">
        <v>172</v>
      </c>
      <c r="D35" s="36">
        <v>1482000</v>
      </c>
      <c r="E35" s="69">
        <v>336836.83</v>
      </c>
      <c r="F35" s="70">
        <f t="shared" si="0"/>
        <v>1145163.17</v>
      </c>
    </row>
    <row r="36" spans="1:6" ht="24">
      <c r="A36" s="24" t="s">
        <v>148</v>
      </c>
      <c r="B36" s="56" t="s">
        <v>134</v>
      </c>
      <c r="C36" s="35" t="s">
        <v>173</v>
      </c>
      <c r="D36" s="36">
        <v>783900</v>
      </c>
      <c r="E36" s="69">
        <v>153730.02</v>
      </c>
      <c r="F36" s="70">
        <f t="shared" si="0"/>
        <v>630169.98</v>
      </c>
    </row>
    <row r="37" spans="1:6" ht="24">
      <c r="A37" s="24" t="s">
        <v>150</v>
      </c>
      <c r="B37" s="56" t="s">
        <v>134</v>
      </c>
      <c r="C37" s="35" t="s">
        <v>174</v>
      </c>
      <c r="D37" s="36">
        <v>783900</v>
      </c>
      <c r="E37" s="69">
        <v>153730.02</v>
      </c>
      <c r="F37" s="70">
        <f t="shared" si="0"/>
        <v>630169.98</v>
      </c>
    </row>
    <row r="38" spans="1:6" ht="24">
      <c r="A38" s="24" t="s">
        <v>152</v>
      </c>
      <c r="B38" s="56" t="s">
        <v>134</v>
      </c>
      <c r="C38" s="35" t="s">
        <v>175</v>
      </c>
      <c r="D38" s="36">
        <v>588900</v>
      </c>
      <c r="E38" s="69">
        <v>57960.81</v>
      </c>
      <c r="F38" s="70">
        <f t="shared" si="0"/>
        <v>530939.19</v>
      </c>
    </row>
    <row r="39" spans="1:6" ht="18.75">
      <c r="A39" s="24" t="s">
        <v>154</v>
      </c>
      <c r="B39" s="56" t="s">
        <v>134</v>
      </c>
      <c r="C39" s="35" t="s">
        <v>176</v>
      </c>
      <c r="D39" s="36">
        <v>195000</v>
      </c>
      <c r="E39" s="69">
        <v>95769.21</v>
      </c>
      <c r="F39" s="70">
        <f t="shared" si="0"/>
        <v>99230.79</v>
      </c>
    </row>
    <row r="40" spans="1:6" ht="18.75">
      <c r="A40" s="24" t="s">
        <v>156</v>
      </c>
      <c r="B40" s="56" t="s">
        <v>134</v>
      </c>
      <c r="C40" s="35" t="s">
        <v>177</v>
      </c>
      <c r="D40" s="36">
        <v>3000</v>
      </c>
      <c r="E40" s="69">
        <v>702.7</v>
      </c>
      <c r="F40" s="70">
        <f t="shared" si="0"/>
        <v>2297.3</v>
      </c>
    </row>
    <row r="41" spans="1:6" ht="18.75">
      <c r="A41" s="24" t="s">
        <v>158</v>
      </c>
      <c r="B41" s="56" t="s">
        <v>134</v>
      </c>
      <c r="C41" s="35" t="s">
        <v>178</v>
      </c>
      <c r="D41" s="36">
        <v>3000</v>
      </c>
      <c r="E41" s="69">
        <v>702.7</v>
      </c>
      <c r="F41" s="70">
        <f t="shared" si="0"/>
        <v>2297.3</v>
      </c>
    </row>
    <row r="42" spans="1:6" ht="18.75">
      <c r="A42" s="24" t="s">
        <v>160</v>
      </c>
      <c r="B42" s="56" t="s">
        <v>134</v>
      </c>
      <c r="C42" s="35" t="s">
        <v>179</v>
      </c>
      <c r="D42" s="36">
        <v>3000</v>
      </c>
      <c r="E42" s="69">
        <v>702.7</v>
      </c>
      <c r="F42" s="70">
        <f t="shared" si="0"/>
        <v>2297.3</v>
      </c>
    </row>
    <row r="43" spans="1:6" ht="18.75">
      <c r="A43" s="52" t="s">
        <v>180</v>
      </c>
      <c r="B43" s="53" t="s">
        <v>134</v>
      </c>
      <c r="C43" s="61" t="s">
        <v>181</v>
      </c>
      <c r="D43" s="62">
        <v>48900</v>
      </c>
      <c r="E43" s="63" t="s">
        <v>43</v>
      </c>
      <c r="F43" s="64">
        <f t="shared" si="0"/>
        <v>48900</v>
      </c>
    </row>
    <row r="44" spans="1:6" ht="18.75">
      <c r="A44" s="24" t="s">
        <v>156</v>
      </c>
      <c r="B44" s="56" t="s">
        <v>134</v>
      </c>
      <c r="C44" s="35" t="s">
        <v>182</v>
      </c>
      <c r="D44" s="36">
        <v>48900</v>
      </c>
      <c r="E44" s="69" t="s">
        <v>43</v>
      </c>
      <c r="F44" s="70">
        <f t="shared" si="0"/>
        <v>48900</v>
      </c>
    </row>
    <row r="45" spans="1:6" ht="18.75">
      <c r="A45" s="24" t="s">
        <v>164</v>
      </c>
      <c r="B45" s="56" t="s">
        <v>134</v>
      </c>
      <c r="C45" s="35" t="s">
        <v>183</v>
      </c>
      <c r="D45" s="36">
        <v>48900</v>
      </c>
      <c r="E45" s="69" t="s">
        <v>43</v>
      </c>
      <c r="F45" s="70">
        <f t="shared" si="0"/>
        <v>48900</v>
      </c>
    </row>
    <row r="46" spans="1:6" ht="18.75">
      <c r="A46" s="52" t="s">
        <v>184</v>
      </c>
      <c r="B46" s="53" t="s">
        <v>134</v>
      </c>
      <c r="C46" s="61" t="s">
        <v>185</v>
      </c>
      <c r="D46" s="62">
        <v>168900</v>
      </c>
      <c r="E46" s="63">
        <v>31999</v>
      </c>
      <c r="F46" s="64">
        <f t="shared" si="0"/>
        <v>136901</v>
      </c>
    </row>
    <row r="47" spans="1:6" ht="24">
      <c r="A47" s="24" t="s">
        <v>148</v>
      </c>
      <c r="B47" s="56" t="s">
        <v>134</v>
      </c>
      <c r="C47" s="35" t="s">
        <v>186</v>
      </c>
      <c r="D47" s="36">
        <v>148900</v>
      </c>
      <c r="E47" s="69">
        <v>11999</v>
      </c>
      <c r="F47" s="70">
        <f aca="true" t="shared" si="1" ref="F47:F78">IF(OR(D47="-",IF(E47="-",0,E47)&gt;=IF(D47="-",0,D47)),"-",IF(D47="-",0,D47)-IF(E47="-",0,E47))</f>
        <v>136901</v>
      </c>
    </row>
    <row r="48" spans="1:6" ht="24">
      <c r="A48" s="24" t="s">
        <v>150</v>
      </c>
      <c r="B48" s="56" t="s">
        <v>134</v>
      </c>
      <c r="C48" s="35" t="s">
        <v>187</v>
      </c>
      <c r="D48" s="36">
        <v>148900</v>
      </c>
      <c r="E48" s="69">
        <v>11999</v>
      </c>
      <c r="F48" s="70">
        <f t="shared" si="1"/>
        <v>136901</v>
      </c>
    </row>
    <row r="49" spans="1:6" ht="24">
      <c r="A49" s="24" t="s">
        <v>152</v>
      </c>
      <c r="B49" s="56" t="s">
        <v>134</v>
      </c>
      <c r="C49" s="35" t="s">
        <v>188</v>
      </c>
      <c r="D49" s="36">
        <v>148900</v>
      </c>
      <c r="E49" s="69">
        <v>11999</v>
      </c>
      <c r="F49" s="70">
        <f t="shared" si="1"/>
        <v>136901</v>
      </c>
    </row>
    <row r="50" spans="1:6" ht="18.75">
      <c r="A50" s="24" t="s">
        <v>156</v>
      </c>
      <c r="B50" s="56" t="s">
        <v>134</v>
      </c>
      <c r="C50" s="35" t="s">
        <v>189</v>
      </c>
      <c r="D50" s="36">
        <v>20000</v>
      </c>
      <c r="E50" s="69">
        <v>20000</v>
      </c>
      <c r="F50" s="70" t="str">
        <f t="shared" si="1"/>
        <v>-</v>
      </c>
    </row>
    <row r="51" spans="1:6" ht="18.75">
      <c r="A51" s="24" t="s">
        <v>158</v>
      </c>
      <c r="B51" s="56" t="s">
        <v>134</v>
      </c>
      <c r="C51" s="35" t="s">
        <v>190</v>
      </c>
      <c r="D51" s="36">
        <v>20000</v>
      </c>
      <c r="E51" s="69">
        <v>20000</v>
      </c>
      <c r="F51" s="70" t="str">
        <f t="shared" si="1"/>
        <v>-</v>
      </c>
    </row>
    <row r="52" spans="1:6" ht="18.75">
      <c r="A52" s="24" t="s">
        <v>162</v>
      </c>
      <c r="B52" s="56" t="s">
        <v>134</v>
      </c>
      <c r="C52" s="35" t="s">
        <v>191</v>
      </c>
      <c r="D52" s="36">
        <v>20000</v>
      </c>
      <c r="E52" s="69">
        <v>20000</v>
      </c>
      <c r="F52" s="70" t="str">
        <f t="shared" si="1"/>
        <v>-</v>
      </c>
    </row>
    <row r="53" spans="1:6" ht="18.75">
      <c r="A53" s="52" t="s">
        <v>192</v>
      </c>
      <c r="B53" s="53" t="s">
        <v>134</v>
      </c>
      <c r="C53" s="61" t="s">
        <v>193</v>
      </c>
      <c r="D53" s="62">
        <v>128000</v>
      </c>
      <c r="E53" s="63">
        <v>37201.71</v>
      </c>
      <c r="F53" s="64">
        <f t="shared" si="1"/>
        <v>90798.29000000001</v>
      </c>
    </row>
    <row r="54" spans="1:6" ht="46.5">
      <c r="A54" s="24" t="s">
        <v>138</v>
      </c>
      <c r="B54" s="56" t="s">
        <v>134</v>
      </c>
      <c r="C54" s="35" t="s">
        <v>194</v>
      </c>
      <c r="D54" s="36">
        <v>128000</v>
      </c>
      <c r="E54" s="69">
        <v>37201.71</v>
      </c>
      <c r="F54" s="70">
        <f t="shared" si="1"/>
        <v>90798.29000000001</v>
      </c>
    </row>
    <row r="55" spans="1:6" ht="24">
      <c r="A55" s="24" t="s">
        <v>140</v>
      </c>
      <c r="B55" s="56" t="s">
        <v>134</v>
      </c>
      <c r="C55" s="35" t="s">
        <v>195</v>
      </c>
      <c r="D55" s="36">
        <v>128000</v>
      </c>
      <c r="E55" s="69">
        <v>37201.71</v>
      </c>
      <c r="F55" s="70">
        <f t="shared" si="1"/>
        <v>90798.29000000001</v>
      </c>
    </row>
    <row r="56" spans="1:6" ht="24">
      <c r="A56" s="24" t="s">
        <v>142</v>
      </c>
      <c r="B56" s="56" t="s">
        <v>134</v>
      </c>
      <c r="C56" s="35" t="s">
        <v>196</v>
      </c>
      <c r="D56" s="36">
        <v>98310.29</v>
      </c>
      <c r="E56" s="69">
        <v>28572.74</v>
      </c>
      <c r="F56" s="70">
        <f t="shared" si="1"/>
        <v>69737.54999999999</v>
      </c>
    </row>
    <row r="57" spans="1:6" ht="35.25">
      <c r="A57" s="24" t="s">
        <v>146</v>
      </c>
      <c r="B57" s="56" t="s">
        <v>134</v>
      </c>
      <c r="C57" s="35" t="s">
        <v>197</v>
      </c>
      <c r="D57" s="36">
        <v>29689.71</v>
      </c>
      <c r="E57" s="69">
        <v>8628.97</v>
      </c>
      <c r="F57" s="70">
        <f t="shared" si="1"/>
        <v>21060.739999999998</v>
      </c>
    </row>
    <row r="58" spans="1:6" ht="18.75">
      <c r="A58" s="52" t="s">
        <v>198</v>
      </c>
      <c r="B58" s="53" t="s">
        <v>134</v>
      </c>
      <c r="C58" s="61" t="s">
        <v>199</v>
      </c>
      <c r="D58" s="62">
        <v>128000</v>
      </c>
      <c r="E58" s="63">
        <v>37201.71</v>
      </c>
      <c r="F58" s="64">
        <f t="shared" si="1"/>
        <v>90798.29000000001</v>
      </c>
    </row>
    <row r="59" spans="1:6" ht="46.5">
      <c r="A59" s="24" t="s">
        <v>138</v>
      </c>
      <c r="B59" s="56" t="s">
        <v>134</v>
      </c>
      <c r="C59" s="35" t="s">
        <v>200</v>
      </c>
      <c r="D59" s="36">
        <v>128000</v>
      </c>
      <c r="E59" s="69">
        <v>37201.71</v>
      </c>
      <c r="F59" s="70">
        <f t="shared" si="1"/>
        <v>90798.29000000001</v>
      </c>
    </row>
    <row r="60" spans="1:6" ht="24">
      <c r="A60" s="24" t="s">
        <v>140</v>
      </c>
      <c r="B60" s="56" t="s">
        <v>134</v>
      </c>
      <c r="C60" s="35" t="s">
        <v>201</v>
      </c>
      <c r="D60" s="36">
        <v>128000</v>
      </c>
      <c r="E60" s="69">
        <v>37201.71</v>
      </c>
      <c r="F60" s="70">
        <f t="shared" si="1"/>
        <v>90798.29000000001</v>
      </c>
    </row>
    <row r="61" spans="1:6" ht="24">
      <c r="A61" s="24" t="s">
        <v>142</v>
      </c>
      <c r="B61" s="56" t="s">
        <v>134</v>
      </c>
      <c r="C61" s="35" t="s">
        <v>202</v>
      </c>
      <c r="D61" s="36">
        <v>98310.29</v>
      </c>
      <c r="E61" s="69">
        <v>28572.74</v>
      </c>
      <c r="F61" s="70">
        <f t="shared" si="1"/>
        <v>69737.54999999999</v>
      </c>
    </row>
    <row r="62" spans="1:6" ht="35.25">
      <c r="A62" s="24" t="s">
        <v>146</v>
      </c>
      <c r="B62" s="56" t="s">
        <v>134</v>
      </c>
      <c r="C62" s="35" t="s">
        <v>203</v>
      </c>
      <c r="D62" s="36">
        <v>29689.71</v>
      </c>
      <c r="E62" s="69">
        <v>8628.97</v>
      </c>
      <c r="F62" s="70">
        <f t="shared" si="1"/>
        <v>21060.739999999998</v>
      </c>
    </row>
    <row r="63" spans="1:6" ht="23.25">
      <c r="A63" s="52" t="s">
        <v>204</v>
      </c>
      <c r="B63" s="53" t="s">
        <v>134</v>
      </c>
      <c r="C63" s="61" t="s">
        <v>205</v>
      </c>
      <c r="D63" s="62">
        <v>34500</v>
      </c>
      <c r="E63" s="63">
        <v>5480</v>
      </c>
      <c r="F63" s="64">
        <f t="shared" si="1"/>
        <v>29020</v>
      </c>
    </row>
    <row r="64" spans="1:6" ht="24">
      <c r="A64" s="24" t="s">
        <v>148</v>
      </c>
      <c r="B64" s="56" t="s">
        <v>134</v>
      </c>
      <c r="C64" s="35" t="s">
        <v>206</v>
      </c>
      <c r="D64" s="36">
        <v>34500</v>
      </c>
      <c r="E64" s="69">
        <v>5480</v>
      </c>
      <c r="F64" s="70">
        <f t="shared" si="1"/>
        <v>29020</v>
      </c>
    </row>
    <row r="65" spans="1:6" ht="24">
      <c r="A65" s="24" t="s">
        <v>150</v>
      </c>
      <c r="B65" s="56" t="s">
        <v>134</v>
      </c>
      <c r="C65" s="35" t="s">
        <v>207</v>
      </c>
      <c r="D65" s="36">
        <v>34500</v>
      </c>
      <c r="E65" s="69">
        <v>5480</v>
      </c>
      <c r="F65" s="70">
        <f t="shared" si="1"/>
        <v>29020</v>
      </c>
    </row>
    <row r="66" spans="1:6" ht="24">
      <c r="A66" s="24" t="s">
        <v>152</v>
      </c>
      <c r="B66" s="56" t="s">
        <v>134</v>
      </c>
      <c r="C66" s="35" t="s">
        <v>208</v>
      </c>
      <c r="D66" s="36">
        <v>34500</v>
      </c>
      <c r="E66" s="69">
        <v>5480</v>
      </c>
      <c r="F66" s="70">
        <f t="shared" si="1"/>
        <v>29020</v>
      </c>
    </row>
    <row r="67" spans="1:6" ht="33.75">
      <c r="A67" s="52" t="s">
        <v>209</v>
      </c>
      <c r="B67" s="53" t="s">
        <v>134</v>
      </c>
      <c r="C67" s="61" t="s">
        <v>210</v>
      </c>
      <c r="D67" s="62">
        <v>26500</v>
      </c>
      <c r="E67" s="63" t="s">
        <v>43</v>
      </c>
      <c r="F67" s="64">
        <f t="shared" si="1"/>
        <v>26500</v>
      </c>
    </row>
    <row r="68" spans="1:6" ht="24">
      <c r="A68" s="24" t="s">
        <v>148</v>
      </c>
      <c r="B68" s="56" t="s">
        <v>134</v>
      </c>
      <c r="C68" s="35" t="s">
        <v>211</v>
      </c>
      <c r="D68" s="36">
        <v>26500</v>
      </c>
      <c r="E68" s="69" t="s">
        <v>43</v>
      </c>
      <c r="F68" s="70">
        <f t="shared" si="1"/>
        <v>26500</v>
      </c>
    </row>
    <row r="69" spans="1:6" ht="24">
      <c r="A69" s="24" t="s">
        <v>150</v>
      </c>
      <c r="B69" s="56" t="s">
        <v>134</v>
      </c>
      <c r="C69" s="35" t="s">
        <v>212</v>
      </c>
      <c r="D69" s="36">
        <v>26500</v>
      </c>
      <c r="E69" s="69" t="s">
        <v>43</v>
      </c>
      <c r="F69" s="70">
        <f t="shared" si="1"/>
        <v>26500</v>
      </c>
    </row>
    <row r="70" spans="1:6" ht="24">
      <c r="A70" s="24" t="s">
        <v>152</v>
      </c>
      <c r="B70" s="56" t="s">
        <v>134</v>
      </c>
      <c r="C70" s="35" t="s">
        <v>213</v>
      </c>
      <c r="D70" s="36">
        <v>26500</v>
      </c>
      <c r="E70" s="69" t="s">
        <v>43</v>
      </c>
      <c r="F70" s="70">
        <f t="shared" si="1"/>
        <v>26500</v>
      </c>
    </row>
    <row r="71" spans="1:6" ht="23.25">
      <c r="A71" s="52" t="s">
        <v>214</v>
      </c>
      <c r="B71" s="53" t="s">
        <v>134</v>
      </c>
      <c r="C71" s="61" t="s">
        <v>215</v>
      </c>
      <c r="D71" s="62">
        <v>8000</v>
      </c>
      <c r="E71" s="63">
        <v>5480</v>
      </c>
      <c r="F71" s="64">
        <f t="shared" si="1"/>
        <v>2520</v>
      </c>
    </row>
    <row r="72" spans="1:6" ht="24">
      <c r="A72" s="24" t="s">
        <v>148</v>
      </c>
      <c r="B72" s="56" t="s">
        <v>134</v>
      </c>
      <c r="C72" s="35" t="s">
        <v>216</v>
      </c>
      <c r="D72" s="36">
        <v>8000</v>
      </c>
      <c r="E72" s="69">
        <v>5480</v>
      </c>
      <c r="F72" s="70">
        <f t="shared" si="1"/>
        <v>2520</v>
      </c>
    </row>
    <row r="73" spans="1:6" ht="24">
      <c r="A73" s="24" t="s">
        <v>150</v>
      </c>
      <c r="B73" s="56" t="s">
        <v>134</v>
      </c>
      <c r="C73" s="35" t="s">
        <v>217</v>
      </c>
      <c r="D73" s="36">
        <v>8000</v>
      </c>
      <c r="E73" s="69">
        <v>5480</v>
      </c>
      <c r="F73" s="70">
        <f t="shared" si="1"/>
        <v>2520</v>
      </c>
    </row>
    <row r="74" spans="1:6" ht="24">
      <c r="A74" s="24" t="s">
        <v>152</v>
      </c>
      <c r="B74" s="56" t="s">
        <v>134</v>
      </c>
      <c r="C74" s="35" t="s">
        <v>218</v>
      </c>
      <c r="D74" s="36">
        <v>8000</v>
      </c>
      <c r="E74" s="69">
        <v>5480</v>
      </c>
      <c r="F74" s="70">
        <f t="shared" si="1"/>
        <v>2520</v>
      </c>
    </row>
    <row r="75" spans="1:6" ht="18.75">
      <c r="A75" s="52" t="s">
        <v>219</v>
      </c>
      <c r="B75" s="53" t="s">
        <v>134</v>
      </c>
      <c r="C75" s="61" t="s">
        <v>220</v>
      </c>
      <c r="D75" s="62">
        <v>121900</v>
      </c>
      <c r="E75" s="63">
        <v>11250</v>
      </c>
      <c r="F75" s="64">
        <f t="shared" si="1"/>
        <v>110650</v>
      </c>
    </row>
    <row r="76" spans="1:6" ht="24">
      <c r="A76" s="24" t="s">
        <v>148</v>
      </c>
      <c r="B76" s="56" t="s">
        <v>134</v>
      </c>
      <c r="C76" s="35" t="s">
        <v>221</v>
      </c>
      <c r="D76" s="36">
        <v>121900</v>
      </c>
      <c r="E76" s="69">
        <v>11250</v>
      </c>
      <c r="F76" s="70">
        <f t="shared" si="1"/>
        <v>110650</v>
      </c>
    </row>
    <row r="77" spans="1:6" ht="24">
      <c r="A77" s="24" t="s">
        <v>150</v>
      </c>
      <c r="B77" s="56" t="s">
        <v>134</v>
      </c>
      <c r="C77" s="35" t="s">
        <v>222</v>
      </c>
      <c r="D77" s="36">
        <v>121900</v>
      </c>
      <c r="E77" s="69">
        <v>11250</v>
      </c>
      <c r="F77" s="70">
        <f t="shared" si="1"/>
        <v>110650</v>
      </c>
    </row>
    <row r="78" spans="1:6" ht="24">
      <c r="A78" s="24" t="s">
        <v>152</v>
      </c>
      <c r="B78" s="56" t="s">
        <v>134</v>
      </c>
      <c r="C78" s="35" t="s">
        <v>223</v>
      </c>
      <c r="D78" s="36">
        <v>121900</v>
      </c>
      <c r="E78" s="69">
        <v>11250</v>
      </c>
      <c r="F78" s="70">
        <f t="shared" si="1"/>
        <v>110650</v>
      </c>
    </row>
    <row r="79" spans="1:6" ht="18.75">
      <c r="A79" s="52" t="s">
        <v>224</v>
      </c>
      <c r="B79" s="53" t="s">
        <v>134</v>
      </c>
      <c r="C79" s="61" t="s">
        <v>225</v>
      </c>
      <c r="D79" s="62">
        <v>86900</v>
      </c>
      <c r="E79" s="63">
        <v>11250</v>
      </c>
      <c r="F79" s="64">
        <f aca="true" t="shared" si="2" ref="F79:F110">IF(OR(D79="-",IF(E79="-",0,E79)&gt;=IF(D79="-",0,D79)),"-",IF(D79="-",0,D79)-IF(E79="-",0,E79))</f>
        <v>75650</v>
      </c>
    </row>
    <row r="80" spans="1:6" ht="24">
      <c r="A80" s="24" t="s">
        <v>148</v>
      </c>
      <c r="B80" s="56" t="s">
        <v>134</v>
      </c>
      <c r="C80" s="35" t="s">
        <v>226</v>
      </c>
      <c r="D80" s="36">
        <v>86900</v>
      </c>
      <c r="E80" s="69">
        <v>11250</v>
      </c>
      <c r="F80" s="70">
        <f t="shared" si="2"/>
        <v>75650</v>
      </c>
    </row>
    <row r="81" spans="1:6" ht="24">
      <c r="A81" s="24" t="s">
        <v>150</v>
      </c>
      <c r="B81" s="56" t="s">
        <v>134</v>
      </c>
      <c r="C81" s="35" t="s">
        <v>227</v>
      </c>
      <c r="D81" s="36">
        <v>86900</v>
      </c>
      <c r="E81" s="69">
        <v>11250</v>
      </c>
      <c r="F81" s="70">
        <f t="shared" si="2"/>
        <v>75650</v>
      </c>
    </row>
    <row r="82" spans="1:6" ht="24">
      <c r="A82" s="24" t="s">
        <v>152</v>
      </c>
      <c r="B82" s="56" t="s">
        <v>134</v>
      </c>
      <c r="C82" s="35" t="s">
        <v>228</v>
      </c>
      <c r="D82" s="36">
        <v>86900</v>
      </c>
      <c r="E82" s="69">
        <v>11250</v>
      </c>
      <c r="F82" s="70">
        <f t="shared" si="2"/>
        <v>75650</v>
      </c>
    </row>
    <row r="83" spans="1:6" ht="18.75">
      <c r="A83" s="52" t="s">
        <v>229</v>
      </c>
      <c r="B83" s="53" t="s">
        <v>134</v>
      </c>
      <c r="C83" s="61" t="s">
        <v>230</v>
      </c>
      <c r="D83" s="62">
        <v>35000</v>
      </c>
      <c r="E83" s="63" t="s">
        <v>43</v>
      </c>
      <c r="F83" s="64">
        <f t="shared" si="2"/>
        <v>35000</v>
      </c>
    </row>
    <row r="84" spans="1:6" ht="24">
      <c r="A84" s="24" t="s">
        <v>148</v>
      </c>
      <c r="B84" s="56" t="s">
        <v>134</v>
      </c>
      <c r="C84" s="35" t="s">
        <v>231</v>
      </c>
      <c r="D84" s="36">
        <v>35000</v>
      </c>
      <c r="E84" s="69" t="s">
        <v>43</v>
      </c>
      <c r="F84" s="70">
        <f t="shared" si="2"/>
        <v>35000</v>
      </c>
    </row>
    <row r="85" spans="1:6" ht="24">
      <c r="A85" s="24" t="s">
        <v>150</v>
      </c>
      <c r="B85" s="56" t="s">
        <v>134</v>
      </c>
      <c r="C85" s="35" t="s">
        <v>232</v>
      </c>
      <c r="D85" s="36">
        <v>35000</v>
      </c>
      <c r="E85" s="69" t="s">
        <v>43</v>
      </c>
      <c r="F85" s="70">
        <f t="shared" si="2"/>
        <v>35000</v>
      </c>
    </row>
    <row r="86" spans="1:6" ht="24">
      <c r="A86" s="24" t="s">
        <v>152</v>
      </c>
      <c r="B86" s="56" t="s">
        <v>134</v>
      </c>
      <c r="C86" s="35" t="s">
        <v>233</v>
      </c>
      <c r="D86" s="36">
        <v>35000</v>
      </c>
      <c r="E86" s="69" t="s">
        <v>43</v>
      </c>
      <c r="F86" s="70">
        <f t="shared" si="2"/>
        <v>35000</v>
      </c>
    </row>
    <row r="87" spans="1:6" ht="18.75">
      <c r="A87" s="52" t="s">
        <v>234</v>
      </c>
      <c r="B87" s="53" t="s">
        <v>134</v>
      </c>
      <c r="C87" s="61" t="s">
        <v>235</v>
      </c>
      <c r="D87" s="62">
        <v>1003077.46</v>
      </c>
      <c r="E87" s="63">
        <v>156164.2</v>
      </c>
      <c r="F87" s="64">
        <f t="shared" si="2"/>
        <v>846913.26</v>
      </c>
    </row>
    <row r="88" spans="1:6" ht="24">
      <c r="A88" s="24" t="s">
        <v>148</v>
      </c>
      <c r="B88" s="56" t="s">
        <v>134</v>
      </c>
      <c r="C88" s="35" t="s">
        <v>236</v>
      </c>
      <c r="D88" s="36">
        <v>1003077.46</v>
      </c>
      <c r="E88" s="69">
        <v>156164.2</v>
      </c>
      <c r="F88" s="70">
        <f t="shared" si="2"/>
        <v>846913.26</v>
      </c>
    </row>
    <row r="89" spans="1:6" ht="24">
      <c r="A89" s="24" t="s">
        <v>150</v>
      </c>
      <c r="B89" s="56" t="s">
        <v>134</v>
      </c>
      <c r="C89" s="35" t="s">
        <v>237</v>
      </c>
      <c r="D89" s="36">
        <v>1003077.46</v>
      </c>
      <c r="E89" s="69">
        <v>156164.2</v>
      </c>
      <c r="F89" s="70">
        <f t="shared" si="2"/>
        <v>846913.26</v>
      </c>
    </row>
    <row r="90" spans="1:6" ht="24">
      <c r="A90" s="24" t="s">
        <v>152</v>
      </c>
      <c r="B90" s="56" t="s">
        <v>134</v>
      </c>
      <c r="C90" s="35" t="s">
        <v>238</v>
      </c>
      <c r="D90" s="36">
        <v>777877.46</v>
      </c>
      <c r="E90" s="69">
        <v>78897.23</v>
      </c>
      <c r="F90" s="70">
        <f t="shared" si="2"/>
        <v>698980.23</v>
      </c>
    </row>
    <row r="91" spans="1:6" ht="18.75">
      <c r="A91" s="24" t="s">
        <v>154</v>
      </c>
      <c r="B91" s="56" t="s">
        <v>134</v>
      </c>
      <c r="C91" s="35" t="s">
        <v>239</v>
      </c>
      <c r="D91" s="36">
        <v>225200</v>
      </c>
      <c r="E91" s="69">
        <v>77266.97</v>
      </c>
      <c r="F91" s="70">
        <f t="shared" si="2"/>
        <v>147933.03</v>
      </c>
    </row>
    <row r="92" spans="1:6" ht="18.75">
      <c r="A92" s="52" t="s">
        <v>240</v>
      </c>
      <c r="B92" s="53" t="s">
        <v>134</v>
      </c>
      <c r="C92" s="61" t="s">
        <v>241</v>
      </c>
      <c r="D92" s="62">
        <v>1003077.46</v>
      </c>
      <c r="E92" s="63">
        <v>156164.2</v>
      </c>
      <c r="F92" s="64">
        <f t="shared" si="2"/>
        <v>846913.26</v>
      </c>
    </row>
    <row r="93" spans="1:6" ht="24">
      <c r="A93" s="24" t="s">
        <v>148</v>
      </c>
      <c r="B93" s="56" t="s">
        <v>134</v>
      </c>
      <c r="C93" s="35" t="s">
        <v>242</v>
      </c>
      <c r="D93" s="36">
        <v>1003077.46</v>
      </c>
      <c r="E93" s="69">
        <v>156164.2</v>
      </c>
      <c r="F93" s="70">
        <f t="shared" si="2"/>
        <v>846913.26</v>
      </c>
    </row>
    <row r="94" spans="1:6" ht="24">
      <c r="A94" s="24" t="s">
        <v>150</v>
      </c>
      <c r="B94" s="56" t="s">
        <v>134</v>
      </c>
      <c r="C94" s="35" t="s">
        <v>243</v>
      </c>
      <c r="D94" s="36">
        <v>1003077.46</v>
      </c>
      <c r="E94" s="69">
        <v>156164.2</v>
      </c>
      <c r="F94" s="70">
        <f t="shared" si="2"/>
        <v>846913.26</v>
      </c>
    </row>
    <row r="95" spans="1:6" ht="24">
      <c r="A95" s="24" t="s">
        <v>152</v>
      </c>
      <c r="B95" s="56" t="s">
        <v>134</v>
      </c>
      <c r="C95" s="35" t="s">
        <v>244</v>
      </c>
      <c r="D95" s="36">
        <v>777877.46</v>
      </c>
      <c r="E95" s="69">
        <v>78897.23</v>
      </c>
      <c r="F95" s="70">
        <f t="shared" si="2"/>
        <v>698980.23</v>
      </c>
    </row>
    <row r="96" spans="1:6" ht="18.75">
      <c r="A96" s="24" t="s">
        <v>154</v>
      </c>
      <c r="B96" s="56" t="s">
        <v>134</v>
      </c>
      <c r="C96" s="35" t="s">
        <v>245</v>
      </c>
      <c r="D96" s="36">
        <v>225200</v>
      </c>
      <c r="E96" s="69">
        <v>77266.97</v>
      </c>
      <c r="F96" s="70">
        <f t="shared" si="2"/>
        <v>147933.03</v>
      </c>
    </row>
    <row r="97" spans="1:6" ht="18.75">
      <c r="A97" s="52" t="s">
        <v>246</v>
      </c>
      <c r="B97" s="53" t="s">
        <v>134</v>
      </c>
      <c r="C97" s="61" t="s">
        <v>247</v>
      </c>
      <c r="D97" s="62">
        <v>25000</v>
      </c>
      <c r="E97" s="63">
        <v>3250</v>
      </c>
      <c r="F97" s="64">
        <f t="shared" si="2"/>
        <v>21750</v>
      </c>
    </row>
    <row r="98" spans="1:6" ht="24">
      <c r="A98" s="24" t="s">
        <v>148</v>
      </c>
      <c r="B98" s="56" t="s">
        <v>134</v>
      </c>
      <c r="C98" s="35" t="s">
        <v>248</v>
      </c>
      <c r="D98" s="36">
        <v>25000</v>
      </c>
      <c r="E98" s="69">
        <v>3250</v>
      </c>
      <c r="F98" s="70">
        <f t="shared" si="2"/>
        <v>21750</v>
      </c>
    </row>
    <row r="99" spans="1:6" ht="24">
      <c r="A99" s="24" t="s">
        <v>150</v>
      </c>
      <c r="B99" s="56" t="s">
        <v>134</v>
      </c>
      <c r="C99" s="35" t="s">
        <v>249</v>
      </c>
      <c r="D99" s="36">
        <v>25000</v>
      </c>
      <c r="E99" s="69">
        <v>3250</v>
      </c>
      <c r="F99" s="70">
        <f t="shared" si="2"/>
        <v>21750</v>
      </c>
    </row>
    <row r="100" spans="1:6" ht="24">
      <c r="A100" s="24" t="s">
        <v>152</v>
      </c>
      <c r="B100" s="56" t="s">
        <v>134</v>
      </c>
      <c r="C100" s="35" t="s">
        <v>250</v>
      </c>
      <c r="D100" s="36">
        <v>25000</v>
      </c>
      <c r="E100" s="69">
        <v>3250</v>
      </c>
      <c r="F100" s="70">
        <f t="shared" si="2"/>
        <v>21750</v>
      </c>
    </row>
    <row r="101" spans="1:6" ht="23.25">
      <c r="A101" s="52" t="s">
        <v>251</v>
      </c>
      <c r="B101" s="53" t="s">
        <v>134</v>
      </c>
      <c r="C101" s="61" t="s">
        <v>252</v>
      </c>
      <c r="D101" s="62">
        <v>25000</v>
      </c>
      <c r="E101" s="63">
        <v>3250</v>
      </c>
      <c r="F101" s="64">
        <f t="shared" si="2"/>
        <v>21750</v>
      </c>
    </row>
    <row r="102" spans="1:6" ht="24">
      <c r="A102" s="24" t="s">
        <v>148</v>
      </c>
      <c r="B102" s="56" t="s">
        <v>134</v>
      </c>
      <c r="C102" s="35" t="s">
        <v>253</v>
      </c>
      <c r="D102" s="36">
        <v>25000</v>
      </c>
      <c r="E102" s="69">
        <v>3250</v>
      </c>
      <c r="F102" s="70">
        <f t="shared" si="2"/>
        <v>21750</v>
      </c>
    </row>
    <row r="103" spans="1:6" ht="24">
      <c r="A103" s="24" t="s">
        <v>150</v>
      </c>
      <c r="B103" s="56" t="s">
        <v>134</v>
      </c>
      <c r="C103" s="35" t="s">
        <v>254</v>
      </c>
      <c r="D103" s="36">
        <v>25000</v>
      </c>
      <c r="E103" s="69">
        <v>3250</v>
      </c>
      <c r="F103" s="70">
        <f t="shared" si="2"/>
        <v>21750</v>
      </c>
    </row>
    <row r="104" spans="1:6" ht="24">
      <c r="A104" s="24" t="s">
        <v>152</v>
      </c>
      <c r="B104" s="56" t="s">
        <v>134</v>
      </c>
      <c r="C104" s="35" t="s">
        <v>255</v>
      </c>
      <c r="D104" s="36">
        <v>25000</v>
      </c>
      <c r="E104" s="69">
        <v>3250</v>
      </c>
      <c r="F104" s="70">
        <f t="shared" si="2"/>
        <v>21750</v>
      </c>
    </row>
    <row r="105" spans="1:6" ht="18.75">
      <c r="A105" s="52" t="s">
        <v>256</v>
      </c>
      <c r="B105" s="53" t="s">
        <v>134</v>
      </c>
      <c r="C105" s="61" t="s">
        <v>257</v>
      </c>
      <c r="D105" s="62">
        <v>1109000</v>
      </c>
      <c r="E105" s="63">
        <v>368000</v>
      </c>
      <c r="F105" s="64">
        <f t="shared" si="2"/>
        <v>741000</v>
      </c>
    </row>
    <row r="106" spans="1:6" ht="24">
      <c r="A106" s="24" t="s">
        <v>258</v>
      </c>
      <c r="B106" s="56" t="s">
        <v>134</v>
      </c>
      <c r="C106" s="35" t="s">
        <v>259</v>
      </c>
      <c r="D106" s="36">
        <v>1109000</v>
      </c>
      <c r="E106" s="69">
        <v>368000</v>
      </c>
      <c r="F106" s="70">
        <f t="shared" si="2"/>
        <v>741000</v>
      </c>
    </row>
    <row r="107" spans="1:6" ht="18.75">
      <c r="A107" s="24" t="s">
        <v>260</v>
      </c>
      <c r="B107" s="56" t="s">
        <v>134</v>
      </c>
      <c r="C107" s="35" t="s">
        <v>261</v>
      </c>
      <c r="D107" s="36">
        <v>1109000</v>
      </c>
      <c r="E107" s="69">
        <v>368000</v>
      </c>
      <c r="F107" s="70">
        <f t="shared" si="2"/>
        <v>741000</v>
      </c>
    </row>
    <row r="108" spans="1:6" ht="46.5">
      <c r="A108" s="24" t="s">
        <v>262</v>
      </c>
      <c r="B108" s="56" t="s">
        <v>134</v>
      </c>
      <c r="C108" s="35" t="s">
        <v>263</v>
      </c>
      <c r="D108" s="36">
        <v>1109000</v>
      </c>
      <c r="E108" s="69">
        <v>368000</v>
      </c>
      <c r="F108" s="70">
        <f t="shared" si="2"/>
        <v>741000</v>
      </c>
    </row>
    <row r="109" spans="1:6" ht="18.75">
      <c r="A109" s="52" t="s">
        <v>264</v>
      </c>
      <c r="B109" s="53" t="s">
        <v>134</v>
      </c>
      <c r="C109" s="61" t="s">
        <v>265</v>
      </c>
      <c r="D109" s="62">
        <v>1109000</v>
      </c>
      <c r="E109" s="63">
        <v>368000</v>
      </c>
      <c r="F109" s="64">
        <f t="shared" si="2"/>
        <v>741000</v>
      </c>
    </row>
    <row r="110" spans="1:6" ht="24">
      <c r="A110" s="24" t="s">
        <v>258</v>
      </c>
      <c r="B110" s="56" t="s">
        <v>134</v>
      </c>
      <c r="C110" s="35" t="s">
        <v>266</v>
      </c>
      <c r="D110" s="36">
        <v>1109000</v>
      </c>
      <c r="E110" s="69">
        <v>368000</v>
      </c>
      <c r="F110" s="70">
        <f t="shared" si="2"/>
        <v>741000</v>
      </c>
    </row>
    <row r="111" spans="1:6" ht="18.75">
      <c r="A111" s="24" t="s">
        <v>260</v>
      </c>
      <c r="B111" s="56" t="s">
        <v>134</v>
      </c>
      <c r="C111" s="35" t="s">
        <v>267</v>
      </c>
      <c r="D111" s="36">
        <v>1109000</v>
      </c>
      <c r="E111" s="69">
        <v>368000</v>
      </c>
      <c r="F111" s="70">
        <f aca="true" t="shared" si="3" ref="F111:F120">IF(OR(D111="-",IF(E111="-",0,E111)&gt;=IF(D111="-",0,D111)),"-",IF(D111="-",0,D111)-IF(E111="-",0,E111))</f>
        <v>741000</v>
      </c>
    </row>
    <row r="112" spans="1:6" ht="46.5">
      <c r="A112" s="24" t="s">
        <v>262</v>
      </c>
      <c r="B112" s="56" t="s">
        <v>134</v>
      </c>
      <c r="C112" s="35" t="s">
        <v>268</v>
      </c>
      <c r="D112" s="36">
        <v>1109000</v>
      </c>
      <c r="E112" s="69">
        <v>368000</v>
      </c>
      <c r="F112" s="70">
        <f t="shared" si="3"/>
        <v>741000</v>
      </c>
    </row>
    <row r="113" spans="1:6" ht="18.75">
      <c r="A113" s="52" t="s">
        <v>269</v>
      </c>
      <c r="B113" s="53" t="s">
        <v>134</v>
      </c>
      <c r="C113" s="61" t="s">
        <v>270</v>
      </c>
      <c r="D113" s="62">
        <v>248000</v>
      </c>
      <c r="E113" s="63">
        <v>53781.18</v>
      </c>
      <c r="F113" s="64">
        <f t="shared" si="3"/>
        <v>194218.82</v>
      </c>
    </row>
    <row r="114" spans="1:6" ht="18.75">
      <c r="A114" s="24" t="s">
        <v>271</v>
      </c>
      <c r="B114" s="56" t="s">
        <v>134</v>
      </c>
      <c r="C114" s="35" t="s">
        <v>272</v>
      </c>
      <c r="D114" s="36">
        <v>248000</v>
      </c>
      <c r="E114" s="69">
        <v>53781.18</v>
      </c>
      <c r="F114" s="70">
        <f t="shared" si="3"/>
        <v>194218.82</v>
      </c>
    </row>
    <row r="115" spans="1:6" ht="18.75">
      <c r="A115" s="24" t="s">
        <v>273</v>
      </c>
      <c r="B115" s="56" t="s">
        <v>134</v>
      </c>
      <c r="C115" s="35" t="s">
        <v>274</v>
      </c>
      <c r="D115" s="36">
        <v>248000</v>
      </c>
      <c r="E115" s="69">
        <v>53781.18</v>
      </c>
      <c r="F115" s="70">
        <f t="shared" si="3"/>
        <v>194218.82</v>
      </c>
    </row>
    <row r="116" spans="1:6" ht="18.75">
      <c r="A116" s="24" t="s">
        <v>275</v>
      </c>
      <c r="B116" s="56" t="s">
        <v>134</v>
      </c>
      <c r="C116" s="35" t="s">
        <v>276</v>
      </c>
      <c r="D116" s="36">
        <v>248000</v>
      </c>
      <c r="E116" s="69">
        <v>53781.18</v>
      </c>
      <c r="F116" s="70">
        <f t="shared" si="3"/>
        <v>194218.82</v>
      </c>
    </row>
    <row r="117" spans="1:6" ht="18.75">
      <c r="A117" s="52" t="s">
        <v>277</v>
      </c>
      <c r="B117" s="53" t="s">
        <v>134</v>
      </c>
      <c r="C117" s="61" t="s">
        <v>278</v>
      </c>
      <c r="D117" s="62">
        <v>248000</v>
      </c>
      <c r="E117" s="63">
        <v>53781.18</v>
      </c>
      <c r="F117" s="64">
        <f t="shared" si="3"/>
        <v>194218.82</v>
      </c>
    </row>
    <row r="118" spans="1:6" ht="18.75">
      <c r="A118" s="24" t="s">
        <v>271</v>
      </c>
      <c r="B118" s="56" t="s">
        <v>134</v>
      </c>
      <c r="C118" s="35" t="s">
        <v>279</v>
      </c>
      <c r="D118" s="36">
        <v>248000</v>
      </c>
      <c r="E118" s="69">
        <v>53781.18</v>
      </c>
      <c r="F118" s="70">
        <f t="shared" si="3"/>
        <v>194218.82</v>
      </c>
    </row>
    <row r="119" spans="1:6" ht="18.75">
      <c r="A119" s="24" t="s">
        <v>273</v>
      </c>
      <c r="B119" s="56" t="s">
        <v>134</v>
      </c>
      <c r="C119" s="35" t="s">
        <v>280</v>
      </c>
      <c r="D119" s="36">
        <v>248000</v>
      </c>
      <c r="E119" s="69">
        <v>53781.18</v>
      </c>
      <c r="F119" s="70">
        <f t="shared" si="3"/>
        <v>194218.82</v>
      </c>
    </row>
    <row r="120" spans="1:6" ht="18.75">
      <c r="A120" s="24" t="s">
        <v>275</v>
      </c>
      <c r="B120" s="56" t="s">
        <v>134</v>
      </c>
      <c r="C120" s="35" t="s">
        <v>281</v>
      </c>
      <c r="D120" s="36">
        <v>248000</v>
      </c>
      <c r="E120" s="69">
        <v>53781.18</v>
      </c>
      <c r="F120" s="70">
        <f t="shared" si="3"/>
        <v>194218.82</v>
      </c>
    </row>
    <row r="121" spans="1:6" ht="9" customHeight="1">
      <c r="A121" s="57"/>
      <c r="B121" s="58"/>
      <c r="C121" s="71"/>
      <c r="D121" s="72"/>
      <c r="E121" s="73"/>
      <c r="F121" s="73"/>
    </row>
    <row r="122" spans="1:6" ht="13.5" customHeight="1">
      <c r="A122" s="59" t="s">
        <v>282</v>
      </c>
      <c r="B122" s="60" t="s">
        <v>283</v>
      </c>
      <c r="C122" s="74" t="s">
        <v>135</v>
      </c>
      <c r="D122" s="75">
        <v>-829377.46</v>
      </c>
      <c r="E122" s="75">
        <v>517557.17</v>
      </c>
      <c r="F122" s="76" t="s">
        <v>284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9055118110236221" right="0.5905511811023623" top="0.4921259842519685" bottom="0.7874015748031497" header="0" footer="0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22">
      <selection activeCell="E13" sqref="E13"/>
    </sheetView>
  </sheetViews>
  <sheetFormatPr defaultColWidth="9.140625" defaultRowHeight="12.75" customHeight="1"/>
  <cols>
    <col min="1" max="1" width="42.28125" style="34" customWidth="1"/>
    <col min="2" max="2" width="5.57421875" style="34" customWidth="1"/>
    <col min="3" max="3" width="40.7109375" style="34" customWidth="1"/>
    <col min="4" max="6" width="18.7109375" style="34" customWidth="1"/>
  </cols>
  <sheetData>
    <row r="1" spans="1:6" ht="10.5" customHeight="1">
      <c r="A1" s="130" t="s">
        <v>285</v>
      </c>
      <c r="B1" s="130"/>
      <c r="C1" s="130"/>
      <c r="D1" s="130"/>
      <c r="E1" s="130"/>
      <c r="F1" s="130"/>
    </row>
    <row r="2" spans="1:6" ht="12.75" customHeight="1">
      <c r="A2" s="105" t="s">
        <v>286</v>
      </c>
      <c r="B2" s="105"/>
      <c r="C2" s="105"/>
      <c r="D2" s="105"/>
      <c r="E2" s="105"/>
      <c r="F2" s="105"/>
    </row>
    <row r="3" spans="1:6" ht="9" customHeight="1">
      <c r="A3" s="5"/>
      <c r="B3" s="77"/>
      <c r="C3" s="44"/>
      <c r="D3" s="9"/>
      <c r="E3" s="9"/>
      <c r="F3" s="44"/>
    </row>
    <row r="4" spans="1:6" ht="13.5" customHeight="1">
      <c r="A4" s="117" t="s">
        <v>20</v>
      </c>
      <c r="B4" s="111" t="s">
        <v>21</v>
      </c>
      <c r="C4" s="123" t="s">
        <v>287</v>
      </c>
      <c r="D4" s="114" t="s">
        <v>23</v>
      </c>
      <c r="E4" s="114" t="s">
        <v>24</v>
      </c>
      <c r="F4" s="120" t="s">
        <v>25</v>
      </c>
    </row>
    <row r="5" spans="1:6" ht="4.5" customHeight="1">
      <c r="A5" s="118"/>
      <c r="B5" s="112"/>
      <c r="C5" s="124"/>
      <c r="D5" s="115"/>
      <c r="E5" s="115"/>
      <c r="F5" s="121"/>
    </row>
    <row r="6" spans="1:6" ht="6" customHeight="1">
      <c r="A6" s="118"/>
      <c r="B6" s="112"/>
      <c r="C6" s="124"/>
      <c r="D6" s="115"/>
      <c r="E6" s="115"/>
      <c r="F6" s="121"/>
    </row>
    <row r="7" spans="1:6" ht="4.5" customHeight="1">
      <c r="A7" s="118"/>
      <c r="B7" s="112"/>
      <c r="C7" s="124"/>
      <c r="D7" s="115"/>
      <c r="E7" s="115"/>
      <c r="F7" s="121"/>
    </row>
    <row r="8" spans="1:6" ht="6" customHeight="1">
      <c r="A8" s="118"/>
      <c r="B8" s="112"/>
      <c r="C8" s="124"/>
      <c r="D8" s="115"/>
      <c r="E8" s="115"/>
      <c r="F8" s="121"/>
    </row>
    <row r="9" spans="1:6" ht="6" customHeight="1">
      <c r="A9" s="118"/>
      <c r="B9" s="112"/>
      <c r="C9" s="124"/>
      <c r="D9" s="115"/>
      <c r="E9" s="115"/>
      <c r="F9" s="121"/>
    </row>
    <row r="10" spans="1:6" ht="18" customHeight="1">
      <c r="A10" s="119"/>
      <c r="B10" s="113"/>
      <c r="C10" s="131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1" t="s">
        <v>27</v>
      </c>
      <c r="F11" s="23" t="s">
        <v>28</v>
      </c>
    </row>
    <row r="12" spans="1:6" ht="23.25">
      <c r="A12" s="78" t="s">
        <v>288</v>
      </c>
      <c r="B12" s="79" t="s">
        <v>289</v>
      </c>
      <c r="C12" s="88" t="s">
        <v>135</v>
      </c>
      <c r="D12" s="89">
        <f>D18</f>
        <v>829377.4600000009</v>
      </c>
      <c r="E12" s="89">
        <f>E18</f>
        <v>-517557.1699999999</v>
      </c>
      <c r="F12" s="90" t="s">
        <v>135</v>
      </c>
    </row>
    <row r="13" spans="1:6" ht="18.75">
      <c r="A13" s="80" t="s">
        <v>32</v>
      </c>
      <c r="B13" s="81"/>
      <c r="C13" s="91"/>
      <c r="D13" s="92"/>
      <c r="E13" s="92"/>
      <c r="F13" s="93"/>
    </row>
    <row r="14" spans="1:6" ht="18.75">
      <c r="A14" s="52" t="s">
        <v>290</v>
      </c>
      <c r="B14" s="82" t="s">
        <v>291</v>
      </c>
      <c r="C14" s="94" t="s">
        <v>135</v>
      </c>
      <c r="D14" s="62" t="s">
        <v>43</v>
      </c>
      <c r="E14" s="62" t="s">
        <v>43</v>
      </c>
      <c r="F14" s="64" t="s">
        <v>43</v>
      </c>
    </row>
    <row r="15" spans="1:6" ht="18.75">
      <c r="A15" s="80" t="s">
        <v>292</v>
      </c>
      <c r="B15" s="81"/>
      <c r="C15" s="91"/>
      <c r="D15" s="92"/>
      <c r="E15" s="92"/>
      <c r="F15" s="93"/>
    </row>
    <row r="16" spans="1:6" ht="18.75">
      <c r="A16" s="52" t="s">
        <v>293</v>
      </c>
      <c r="B16" s="82" t="s">
        <v>294</v>
      </c>
      <c r="C16" s="94" t="s">
        <v>135</v>
      </c>
      <c r="D16" s="62" t="s">
        <v>43</v>
      </c>
      <c r="E16" s="62" t="s">
        <v>43</v>
      </c>
      <c r="F16" s="64" t="s">
        <v>43</v>
      </c>
    </row>
    <row r="17" spans="1:6" ht="18.75">
      <c r="A17" s="80" t="s">
        <v>292</v>
      </c>
      <c r="B17" s="81"/>
      <c r="C17" s="91"/>
      <c r="D17" s="92"/>
      <c r="E17" s="92"/>
      <c r="F17" s="93"/>
    </row>
    <row r="18" spans="1:6" ht="18.75">
      <c r="A18" s="78" t="s">
        <v>295</v>
      </c>
      <c r="B18" s="79" t="s">
        <v>296</v>
      </c>
      <c r="C18" s="88" t="s">
        <v>297</v>
      </c>
      <c r="D18" s="89">
        <f>D19</f>
        <v>829377.4600000009</v>
      </c>
      <c r="E18" s="89">
        <f>E19</f>
        <v>-517557.1699999999</v>
      </c>
      <c r="F18" s="90" t="s">
        <v>43</v>
      </c>
    </row>
    <row r="19" spans="1:6" ht="23.25">
      <c r="A19" s="78" t="s">
        <v>298</v>
      </c>
      <c r="B19" s="79" t="s">
        <v>296</v>
      </c>
      <c r="C19" s="88" t="s">
        <v>299</v>
      </c>
      <c r="D19" s="89">
        <f>D20+D22</f>
        <v>829377.4600000009</v>
      </c>
      <c r="E19" s="89">
        <f>E20+E22</f>
        <v>-517557.1699999999</v>
      </c>
      <c r="F19" s="90" t="s">
        <v>43</v>
      </c>
    </row>
    <row r="20" spans="1:6" ht="18.75">
      <c r="A20" s="78" t="s">
        <v>300</v>
      </c>
      <c r="B20" s="79" t="s">
        <v>301</v>
      </c>
      <c r="C20" s="88" t="s">
        <v>302</v>
      </c>
      <c r="D20" s="89">
        <f>D21</f>
        <v>-9537000</v>
      </c>
      <c r="E20" s="89">
        <f>E21</f>
        <v>-3262176.5</v>
      </c>
      <c r="F20" s="90" t="s">
        <v>284</v>
      </c>
    </row>
    <row r="21" spans="1:6" ht="24">
      <c r="A21" s="24" t="s">
        <v>303</v>
      </c>
      <c r="B21" s="25" t="s">
        <v>301</v>
      </c>
      <c r="C21" s="95" t="s">
        <v>304</v>
      </c>
      <c r="D21" s="36">
        <f>-Доходы!D19</f>
        <v>-9537000</v>
      </c>
      <c r="E21" s="36">
        <v>-3262176.5</v>
      </c>
      <c r="F21" s="70" t="s">
        <v>284</v>
      </c>
    </row>
    <row r="22" spans="1:6" ht="18.75">
      <c r="A22" s="78" t="s">
        <v>305</v>
      </c>
      <c r="B22" s="79" t="s">
        <v>306</v>
      </c>
      <c r="C22" s="88" t="s">
        <v>307</v>
      </c>
      <c r="D22" s="89">
        <f>D23</f>
        <v>10366377.46</v>
      </c>
      <c r="E22" s="89">
        <f>E23</f>
        <v>2744619.33</v>
      </c>
      <c r="F22" s="90" t="s">
        <v>284</v>
      </c>
    </row>
    <row r="23" spans="1:6" ht="24">
      <c r="A23" s="24" t="s">
        <v>308</v>
      </c>
      <c r="B23" s="25" t="s">
        <v>306</v>
      </c>
      <c r="C23" s="95" t="s">
        <v>309</v>
      </c>
      <c r="D23" s="36">
        <f>Расходы!D13</f>
        <v>10366377.46</v>
      </c>
      <c r="E23" s="36">
        <v>2744619.33</v>
      </c>
      <c r="F23" s="70" t="s">
        <v>284</v>
      </c>
    </row>
    <row r="24" spans="1:6" ht="12.75" customHeight="1">
      <c r="A24" s="83"/>
      <c r="B24" s="84"/>
      <c r="C24" s="85"/>
      <c r="D24" s="86"/>
      <c r="E24" s="86"/>
      <c r="F24" s="87"/>
    </row>
    <row r="25" spans="1:6" ht="12.75" customHeight="1">
      <c r="A25" s="5"/>
      <c r="B25" s="96"/>
      <c r="C25" s="5"/>
      <c r="D25" s="9"/>
      <c r="E25" s="9"/>
      <c r="F25" s="44"/>
    </row>
    <row r="26" spans="1:6" s="101" customFormat="1" ht="18.75" customHeight="1">
      <c r="A26" s="97" t="s">
        <v>329</v>
      </c>
      <c r="B26" s="98"/>
      <c r="C26" s="98" t="s">
        <v>330</v>
      </c>
      <c r="D26" s="99"/>
      <c r="E26" s="99"/>
      <c r="F26" s="100"/>
    </row>
    <row r="27" spans="1:6" ht="12.75" customHeight="1">
      <c r="A27" s="5"/>
      <c r="B27" s="96"/>
      <c r="C27" s="5" t="s">
        <v>331</v>
      </c>
      <c r="D27" s="9"/>
      <c r="E27" s="9"/>
      <c r="F27" s="44"/>
    </row>
    <row r="28" spans="1:6" ht="12.75" customHeight="1">
      <c r="A28" s="5"/>
      <c r="B28" s="96"/>
      <c r="C28" s="5"/>
      <c r="D28" s="9"/>
      <c r="E28" s="9"/>
      <c r="F28" s="44"/>
    </row>
    <row r="29" spans="1:6" ht="33" customHeight="1">
      <c r="A29" s="102" t="s">
        <v>332</v>
      </c>
      <c r="B29" s="96"/>
      <c r="C29" s="5" t="s">
        <v>333</v>
      </c>
      <c r="D29" s="9"/>
      <c r="E29" s="9"/>
      <c r="F29" s="44"/>
    </row>
    <row r="30" spans="1:6" ht="12.75" customHeight="1">
      <c r="A30" s="103"/>
      <c r="B30" s="96"/>
      <c r="C30" s="5" t="s">
        <v>334</v>
      </c>
      <c r="D30" s="9"/>
      <c r="E30" s="9"/>
      <c r="F30" s="44"/>
    </row>
    <row r="31" spans="1:6" ht="12.75" customHeight="1">
      <c r="A31" s="103"/>
      <c r="B31" s="96"/>
      <c r="C31" s="5"/>
      <c r="D31" s="9"/>
      <c r="E31" s="9"/>
      <c r="F31" s="44"/>
    </row>
    <row r="32" spans="1:6" s="101" customFormat="1" ht="18.75" customHeight="1">
      <c r="A32" s="97" t="s">
        <v>335</v>
      </c>
      <c r="B32" s="98"/>
      <c r="C32" s="98" t="s">
        <v>336</v>
      </c>
      <c r="D32" s="99"/>
      <c r="E32" s="99"/>
      <c r="F32" s="100"/>
    </row>
    <row r="33" spans="1:6" ht="12.75" customHeight="1">
      <c r="A33" s="5"/>
      <c r="B33" s="96"/>
      <c r="C33" s="5" t="s">
        <v>331</v>
      </c>
      <c r="D33" s="9"/>
      <c r="E33" s="9"/>
      <c r="F33" s="44"/>
    </row>
    <row r="34" spans="1:6" ht="12.75" customHeight="1">
      <c r="A34" s="103"/>
      <c r="B34" s="96"/>
      <c r="C34" s="5"/>
      <c r="D34" s="9"/>
      <c r="E34" s="9"/>
      <c r="F34" s="44"/>
    </row>
    <row r="35" spans="1:6" ht="12.75" customHeight="1">
      <c r="A35" s="5"/>
      <c r="B35" s="96"/>
      <c r="C35" s="5"/>
      <c r="D35" s="9"/>
      <c r="E35" s="9"/>
      <c r="F35" s="44"/>
    </row>
    <row r="36" ht="17.25" customHeight="1">
      <c r="A36" s="104" t="s">
        <v>337</v>
      </c>
    </row>
    <row r="37" spans="1:6" ht="12.75" customHeight="1">
      <c r="A37" s="5"/>
      <c r="B37" s="96"/>
      <c r="C37" s="5"/>
      <c r="D37" s="9"/>
      <c r="E37" s="9"/>
      <c r="F37" s="44"/>
    </row>
    <row r="38" spans="1:6" ht="12.75" customHeight="1">
      <c r="A38" s="5"/>
      <c r="B38" s="96"/>
      <c r="C38" s="5"/>
      <c r="D38" s="9"/>
      <c r="E38" s="9"/>
      <c r="F38" s="44"/>
    </row>
    <row r="39" spans="1:6" ht="12.75" customHeight="1">
      <c r="A39" s="5"/>
      <c r="B39" s="96"/>
      <c r="C39" s="5"/>
      <c r="D39" s="9"/>
      <c r="E39" s="9"/>
      <c r="F39" s="44"/>
    </row>
    <row r="40" spans="1:6" ht="12.75" customHeight="1">
      <c r="A40" s="5"/>
      <c r="B40" s="96"/>
      <c r="C40" s="5"/>
      <c r="D40" s="9"/>
      <c r="E40" s="9"/>
      <c r="F40" s="44"/>
    </row>
    <row r="41" spans="1:6" ht="12.75" customHeight="1">
      <c r="A41" s="5"/>
      <c r="B41" s="96"/>
      <c r="C41" s="5"/>
      <c r="D41" s="9"/>
      <c r="E41" s="9"/>
      <c r="F41" s="44"/>
    </row>
    <row r="42" spans="1:6" ht="12.75" customHeight="1">
      <c r="A42" s="5"/>
      <c r="B42" s="96"/>
      <c r="C42" s="5"/>
      <c r="D42" s="9"/>
      <c r="E42" s="9"/>
      <c r="F42" s="4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3:F103">
    <cfRule type="cellIs" priority="4" dxfId="0" operator="equal" stopIfTrue="1">
      <formula>0</formula>
    </cfRule>
  </conditionalFormatting>
  <printOptions/>
  <pageMargins left="0.9055118110236221" right="0.5905511811023623" top="0.4921259842519685" bottom="0.7874015748031497" header="0" footer="0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310</v>
      </c>
      <c r="B1" t="s">
        <v>311</v>
      </c>
    </row>
    <row r="2" spans="1:2" ht="12.75">
      <c r="A2" t="s">
        <v>312</v>
      </c>
      <c r="B2" t="s">
        <v>313</v>
      </c>
    </row>
    <row r="3" spans="1:2" ht="12.75">
      <c r="A3" t="s">
        <v>314</v>
      </c>
      <c r="B3" t="s">
        <v>4</v>
      </c>
    </row>
    <row r="4" spans="1:2" ht="12.75">
      <c r="A4" t="s">
        <v>315</v>
      </c>
      <c r="B4" t="s">
        <v>316</v>
      </c>
    </row>
    <row r="5" spans="1:2" ht="12.75">
      <c r="A5" t="s">
        <v>317</v>
      </c>
      <c r="B5" t="s">
        <v>318</v>
      </c>
    </row>
    <row r="6" spans="1:2" ht="12.75">
      <c r="A6" t="s">
        <v>319</v>
      </c>
      <c r="B6" t="s">
        <v>311</v>
      </c>
    </row>
    <row r="7" spans="1:2" ht="12.75">
      <c r="A7" t="s">
        <v>320</v>
      </c>
    </row>
    <row r="8" spans="1:2" ht="12.75">
      <c r="A8" t="s">
        <v>322</v>
      </c>
    </row>
    <row r="9" spans="1:2" ht="12.75">
      <c r="A9" t="s">
        <v>323</v>
      </c>
      <c r="B9" t="s">
        <v>324</v>
      </c>
    </row>
    <row r="10" spans="1:2" ht="12.75">
      <c r="A10" t="s">
        <v>325</v>
      </c>
      <c r="B10" t="s">
        <v>17</v>
      </c>
    </row>
    <row r="11" spans="1:2" ht="12.75">
      <c r="A11" t="s">
        <v>326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rep:2.55.0.215</dc:description>
  <cp:lastModifiedBy>Пользователь</cp:lastModifiedBy>
  <cp:lastPrinted>2023-05-04T05:50:40Z</cp:lastPrinted>
  <dcterms:created xsi:type="dcterms:W3CDTF">2023-05-02T11:04:18Z</dcterms:created>
  <dcterms:modified xsi:type="dcterms:W3CDTF">2023-05-18T13:21:04Z</dcterms:modified>
  <cp:category/>
  <cp:version/>
  <cp:contentType/>
  <cp:contentStatus/>
</cp:coreProperties>
</file>