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'Доходы'!$A$25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'Доходы'!$D$25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'Источники'!$F$35</definedName>
    <definedName name="LAST_CELL" localSheetId="1">'Расходы'!$F$121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'Расходы'!$A$122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'Доходы'!$A$24:$D$26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<sst xmlns="http://schemas.openxmlformats.org/spreadsheetml/2006/main" count="636" uniqueCount="344">
  <si>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</si>
  <si>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</si>
  <si>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</si>
  <si>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</si>
  <si>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</si>
  <si>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</si>
  <si>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</si>
  <si>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</si>
  <si>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</si>
  <si>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</si>
  <si>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</si>
  <si>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</si>
  <si>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Веселовского сельского поселения</t>
  </si>
  <si>
    <t>Веселовское сельское поселение Дубовского района</t>
  </si>
  <si>
    <t>Периодичность: годовая</t>
  </si>
  <si>
    <t>Единица измерения: руб.</t>
  </si>
  <si>
    <t>00365204</t>
  </si>
  <si>
    <t>951</t>
  </si>
  <si>
    <t>60613417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</si>
  <si>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</si>
  <si>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</si>
  <si>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</si>
  <si>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</si>
  <si>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</si>
  <si>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</si>
  <si>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</si>
  <si>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</si>
  <si>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</si>
  <si>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</si>
  <si>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</si>
  <si>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</si>
  <si>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</si>
  <si>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</si>
  <si>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</si>
  <si>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</si>
  <si>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</si>
  <si>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</si>
  <si>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</si>
  <si>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</si>
  <si>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</si>
  <si>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</si>
  <si>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</si>
  <si>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</si>
  <si>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</si>
  <si>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</si>
  <si>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</si>
  <si>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</si>
  <si>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</si>
  <si>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</si>
  <si>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</si>
  <si>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</si>
  <si>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</si>
  <si>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</si>
  <si>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</si>
  <si>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</si>
  <si>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</si>
  <si>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</si>
  <si>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</si>
  <si>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</si>
  <si>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</si>
  <si>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</si>
  <si>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</si>
  <si>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</si>
  <si>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</si>
  <si>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</si>
  <si>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</si>
  <si>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</si>
  <si>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</si>
  <si>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</si>
  <si>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</si>
  <si>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</si>
  <si>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</si>
  <si>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</si>
  <si>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</si>
  <si>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</si>
  <si>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</si>
  <si>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</si>
  <si>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</si>
  <si>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</si>
  <si>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</si>
  <si>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</si>
  <si>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</si>
  <si>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</si>
  <si>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</si>
  <si>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</si>
  <si>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</si>
  <si>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</si>
  <si>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</si>
  <si>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</si>
  <si>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</si>
  <si>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</si>
  <si>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</si>
  <si>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</si>
  <si>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</si>
  <si>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</si>
  <si>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</si>
  <si>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</si>
  <si>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</si>
  <si>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</si>
  <si>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</si>
  <si>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</si>
  <si>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</si>
  <si>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</si>
  <si>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</si>
  <si>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</si>
  <si>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</si>
  <si>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</si>
  <si>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</si>
  <si>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</si>
  <si>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</si>
  <si>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</si>
  <si>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</si>
  <si>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</si>
  <si>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</si>
  <si>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</si>
  <si>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</si>
  <si>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</si>
  <si>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</si>
  <si>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</si>
  <si>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</si>
  <si>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</si>
  <si>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</si>
  <si>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</si>
  <si>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</si>
  <si>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</si>
  <si>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</si>
  <si>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</si>
  <si>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</si>
  <si>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</si>
  <si>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</si>
  <si>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</si>
  <si>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</si>
  <si>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</si>
  <si>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</si>
  <si>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</si>
  <si>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</si>
  <si>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</si>
  <si>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</si>
  <si>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</si>
  <si>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</si>
  <si>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</si>
  <si>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</si>
  <si>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</si>
  <si>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</si>
  <si>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</si>
  <si>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</si>
  <si>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</si>
  <si>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</si>
  <si>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</si>
  <si>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</si>
  <si>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</si>
  <si>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</si>
  <si>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</si>
  <si>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</si>
  <si>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</si>
  <si>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</si>
  <si>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</si>
  <si>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</si>
  <si>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</si>
  <si>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</si>
  <si>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</si>
  <si>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</si>
  <si>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</si>
  <si>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</si>
  <si>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</si>
  <si>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</si>
  <si>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</si>
  <si>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</si>
  <si>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</si>
  <si>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</si>
  <si>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</si>
  <si>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</si>
  <si>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</si>
  <si>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</si>
  <si>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</si>
  <si>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</si>
  <si>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</si>
  <si>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</si>
  <si>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</si>
  <si>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</si>
  <si>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</si>
  <si>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</si>
  <si>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</si>
  <si>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</si>
  <si>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</si>
  <si>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</si>
  <si>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</si>
  <si>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</si>
  <si>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</si>
  <si>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</si>
  <si>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</si>
  <si>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</si>
  <si>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</si>
  <si>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</si>
  <si>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</si>
  <si>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</si>
  <si>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</si>
  <si>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</si>
  <si>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</si>
  <si>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</si>
  <si>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</si>
  <si>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</si>
  <si>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</si>
  <si>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</si>
  <si>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</si>
  <si>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</si>
  <si>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</si>
  <si>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</si>
  <si>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</si>
  <si>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</si>
  <si>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</si>
  <si>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</si>
  <si>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</si>
  <si>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</si>
  <si>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</si>
  <si>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</si>
  <si>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</si>
  <si>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</si>
  <si>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</si>
  <si>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</si>
  <si>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</si>
  <si>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</si>
  <si>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</si>
  <si>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</si>
  <si>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</si>
  <si>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</si>
  <si>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</si>
  <si>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</si>
  <si>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</si>
  <si>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</si>
  <si>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</si>
  <si>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</si>
  <si>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</si>
  <si>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</si>
  <si>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</si>
  <si>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</si>
  <si>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</si>
  <si>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</si>
  <si>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</si>
  <si>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</si>
  <si>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</si>
  <si>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</si>
  <si>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</si>
  <si>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</si>
  <si>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</si>
  <si>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</si>
  <si>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</si>
  <si>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</si>
  <si>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</si>
  <si>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</si>
  <si>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</si>
  <si>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</si>
  <si>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</si>
  <si>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</si>
  <si>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</si>
  <si>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</si>
  <si>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</si>
  <si>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</si>
  <si>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</si>
  <si>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</si>
  <si>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</si>
  <si>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</si>
  <si>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</si>
  <si>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</si>
  <si>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</si>
  <si>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</si>
  <si>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</si>
  <si>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</si>
  <si>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</si>
  <si>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</si>
  <si>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</si>
  <si>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</si>
  <si>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</si>
  <si>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</si>
  <si>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</si>
  <si>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</si>
  <si>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</si>
  <si>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</si>
  <si>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</si>
  <si>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</si>
  <si>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</si>
  <si>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</si>
  <si>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</si>
  <si>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</si>
  <si>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</si>
  <si>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</si>
  <si>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</si>
  <si>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</si>
  <si>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</si>
  <si>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</si>
  <si>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</si>
  <si>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</si>
  <si>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</si>
  <si>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</si>
  <si>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</si>
  <si>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</si>
  <si>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</si>
  <si>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</si>
  <si>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</si>
  <si>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</si>
  <si>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</si>
  <si>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</si>
  <si>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</si>
  <si>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</si>
  <si>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</si>
  <si>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</si>
  <si>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</si>
  <si>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</si>
  <si>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</si>
  <si>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</si>
  <si>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</si>
  <si>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</si>
  <si>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</si>
  <si>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</si>
  <si>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</si>
  <si>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</si>
  <si>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</si>
  <si>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</si>
  <si>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</si>
  <si>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</si>
  <si>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</si>
  <si>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</si>
  <si>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</si>
  <si>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</si>
  <si>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</si>
  <si>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</si>
  <si>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</si>
  <si>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</si>
  <si>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</si>
  <si>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</si>
  <si>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</si>
  <si>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</si>
  <si>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</si>
  <si>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</si>
  <si>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</si>
  <si>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</si>
  <si>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</si>
  <si>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</si>
  <si>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</si>
  <si>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 xml:space="preserve">                                                ОТЧЕТ ОБ ИСПОЛНЕНИИ БЮДЖЕТА</t>
  </si>
  <si>
    <t xml:space="preserve">                                                            на 01 января 2023 г.</t>
  </si>
  <si>
    <t xml:space="preserve">       С.И. Титоренко</t>
  </si>
  <si>
    <r>
      <t xml:space="preserve">              </t>
    </r>
    <r>
      <rPr>
        <sz val="14"/>
        <rFont val="Times New Roman"/>
        <family val="1"/>
      </rPr>
      <t>И.И. Литовченко</t>
    </r>
  </si>
  <si>
    <t>" 09 "  января  2023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</si>
</sst>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4">
    <font>
      <sz val="10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173" fontId="2" fillId="0" borderId="21" xfId="0" applyNumberFormat="1" applyFont="1" applyBorder="1" applyAlignment="1" applyProtection="1">
      <alignment horizontal="left" wrapText="1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49" fontId="5" fillId="0" borderId="24" xfId="0" applyNumberFormat="1" applyFont="1" applyBorder="1" applyAlignment="1" applyProtection="1">
      <alignment horizontal="center" wrapText="1"/>
      <protection/>
    </xf>
    <xf numFmtId="49" fontId="5" fillId="0" borderId="25" xfId="0" applyNumberFormat="1" applyFont="1" applyBorder="1" applyAlignment="1" applyProtection="1">
      <alignment horizontal="center"/>
      <protection/>
    </xf>
    <xf numFmtId="4" fontId="5" fillId="0" borderId="26" xfId="0" applyNumberFormat="1" applyFont="1" applyBorder="1" applyAlignment="1" applyProtection="1">
      <alignment horizontal="right"/>
      <protection/>
    </xf>
    <xf numFmtId="4" fontId="5" fillId="0" borderId="27" xfId="0" applyNumberFormat="1" applyFont="1" applyBorder="1" applyAlignment="1" applyProtection="1">
      <alignment horizontal="right"/>
      <protection/>
    </xf>
    <xf numFmtId="49" fontId="5" fillId="0" borderId="28" xfId="0" applyNumberFormat="1" applyFont="1" applyBorder="1" applyAlignment="1" applyProtection="1">
      <alignment horizontal="center" wrapText="1"/>
      <protection/>
    </xf>
    <xf numFmtId="49" fontId="5" fillId="0" borderId="29" xfId="0" applyNumberFormat="1" applyFont="1" applyBorder="1" applyAlignment="1" applyProtection="1">
      <alignment horizontal="center"/>
      <protection/>
    </xf>
    <xf numFmtId="4" fontId="5" fillId="0" borderId="30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5" fillId="0" borderId="33" xfId="0" applyNumberFormat="1" applyFont="1" applyBorder="1" applyAlignment="1" applyProtection="1">
      <alignment horizontal="center"/>
      <protection/>
    </xf>
    <xf numFmtId="4" fontId="5" fillId="0" borderId="34" xfId="0" applyNumberFormat="1" applyFont="1" applyBorder="1" applyAlignment="1" applyProtection="1">
      <alignment horizontal="right"/>
      <protection/>
    </xf>
    <xf numFmtId="4" fontId="5" fillId="0" borderId="35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35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6" fillId="0" borderId="21" xfId="0" applyNumberFormat="1" applyFont="1" applyBorder="1" applyAlignment="1" applyProtection="1">
      <alignment horizontal="left" wrapText="1"/>
      <protection/>
    </xf>
    <xf numFmtId="0" fontId="2" fillId="0" borderId="20" xfId="0" applyFont="1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7" fillId="0" borderId="40" xfId="0" applyNumberFormat="1" applyFont="1" applyBorder="1" applyAlignment="1" applyProtection="1">
      <alignment horizontal="center" wrapText="1"/>
      <protection/>
    </xf>
    <xf numFmtId="49" fontId="7" fillId="0" borderId="33" xfId="0" applyNumberFormat="1" applyFont="1" applyBorder="1" applyAlignment="1" applyProtection="1">
      <alignment horizontal="center"/>
      <protection/>
    </xf>
    <xf numFmtId="4" fontId="7" fillId="0" borderId="34" xfId="0" applyNumberFormat="1" applyFont="1" applyBorder="1" applyAlignment="1" applyProtection="1">
      <alignment horizontal="right"/>
      <protection/>
    </xf>
    <xf numFmtId="4" fontId="7" fillId="0" borderId="33" xfId="0" applyNumberFormat="1" applyFont="1" applyBorder="1" applyAlignment="1" applyProtection="1">
      <alignment horizontal="right"/>
      <protection/>
    </xf>
    <xf numFmtId="4" fontId="7" fillId="0" borderId="35" xfId="0" applyNumberFormat="1" applyFont="1" applyBorder="1" applyAlignment="1" applyProtection="1">
      <alignment horizontal="right"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right"/>
      <protection/>
    </xf>
    <xf numFmtId="0" fontId="5" fillId="0" borderId="30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49" fontId="5" fillId="0" borderId="27" xfId="0" applyNumberFormat="1" applyFont="1" applyBorder="1" applyAlignment="1" applyProtection="1">
      <alignment horizontal="center" wrapText="1"/>
      <protection/>
    </xf>
    <xf numFmtId="4" fontId="5" fillId="0" borderId="25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5" fillId="0" borderId="41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right"/>
      <protection/>
    </xf>
    <xf numFmtId="49" fontId="5" fillId="0" borderId="42" xfId="0" applyNumberFormat="1" applyFont="1" applyBorder="1" applyAlignment="1" applyProtection="1">
      <alignment horizontal="center" wrapText="1"/>
      <protection/>
    </xf>
    <xf numFmtId="49" fontId="5" fillId="0" borderId="43" xfId="0" applyNumberFormat="1" applyFont="1" applyBorder="1" applyAlignment="1" applyProtection="1">
      <alignment horizontal="center"/>
      <protection/>
    </xf>
    <xf numFmtId="4" fontId="5" fillId="0" borderId="44" xfId="0" applyNumberFormat="1" applyFont="1" applyBorder="1" applyAlignment="1" applyProtection="1">
      <alignment horizontal="right"/>
      <protection/>
    </xf>
    <xf numFmtId="4" fontId="5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6" fillId="0" borderId="46" xfId="0" applyNumberFormat="1" applyFont="1" applyBorder="1" applyAlignment="1" applyProtection="1">
      <alignment horizontal="left" wrapText="1"/>
      <protection/>
    </xf>
    <xf numFmtId="49" fontId="7" fillId="0" borderId="24" xfId="0" applyNumberFormat="1" applyFont="1" applyBorder="1" applyAlignment="1" applyProtection="1">
      <alignment horizontal="center" wrapText="1"/>
      <protection/>
    </xf>
    <xf numFmtId="49" fontId="7" fillId="0" borderId="26" xfId="0" applyNumberFormat="1" applyFont="1" applyBorder="1" applyAlignment="1" applyProtection="1">
      <alignment horizontal="center" wrapText="1"/>
      <protection/>
    </xf>
    <xf numFmtId="4" fontId="7" fillId="0" borderId="26" xfId="0" applyNumberFormat="1" applyFont="1" applyBorder="1" applyAlignment="1" applyProtection="1">
      <alignment horizontal="right"/>
      <protection/>
    </xf>
    <xf numFmtId="4" fontId="7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9" fontId="7" fillId="0" borderId="32" xfId="0" applyNumberFormat="1" applyFont="1" applyBorder="1" applyAlignment="1" applyProtection="1">
      <alignment horizontal="center" wrapText="1"/>
      <protection/>
    </xf>
    <xf numFmtId="49" fontId="7" fillId="0" borderId="34" xfId="0" applyNumberFormat="1" applyFont="1" applyBorder="1" applyAlignment="1" applyProtection="1">
      <alignment horizontal="center" wrapText="1"/>
      <protection/>
    </xf>
    <xf numFmtId="49" fontId="5" fillId="0" borderId="26" xfId="0" applyNumberFormat="1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left"/>
      <protection/>
    </xf>
    <xf numFmtId="49" fontId="3" fillId="0" borderId="23" xfId="0" applyNumberFormat="1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3" fillId="0" borderId="38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114300</xdr:rowOff>
    </xdr:from>
    <xdr:to>
      <xdr:col>2</xdr:col>
      <xdr:colOff>1895475</xdr:colOff>
      <xdr:row>26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4705350"/>
          <a:ext cx="5076825" cy="342900"/>
          <a:chOff x="1" y="-33"/>
          <a:chExt cx="971" cy="219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-33"/>
            <a:ext cx="346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5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6" y="95"/>
            <a:ext cx="34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28</xdr:row>
      <xdr:rowOff>76200</xdr:rowOff>
    </xdr:from>
    <xdr:to>
      <xdr:col>2</xdr:col>
      <xdr:colOff>1895475</xdr:colOff>
      <xdr:row>31</xdr:row>
      <xdr:rowOff>9525</xdr:rowOff>
    </xdr:to>
    <xdr:grpSp>
      <xdr:nvGrpSpPr>
        <xdr:cNvPr id="9" name="Group 9"/>
        <xdr:cNvGrpSpPr>
          <a:grpSpLocks/>
        </xdr:cNvGrpSpPr>
      </xdr:nvGrpSpPr>
      <xdr:grpSpPr>
        <a:xfrm>
          <a:off x="9525" y="5343525"/>
          <a:ext cx="5076825" cy="485775"/>
          <a:chOff x="1" y="1"/>
          <a:chExt cx="971" cy="223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6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1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6" y="141"/>
            <a:ext cx="34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31</xdr:row>
      <xdr:rowOff>152400</xdr:rowOff>
    </xdr:from>
    <xdr:to>
      <xdr:col>2</xdr:col>
      <xdr:colOff>1895475</xdr:colOff>
      <xdr:row>34</xdr:row>
      <xdr:rowOff>19050</xdr:rowOff>
    </xdr:to>
    <xdr:grpSp>
      <xdr:nvGrpSpPr>
        <xdr:cNvPr id="17" name="Group 17"/>
        <xdr:cNvGrpSpPr>
          <a:grpSpLocks/>
        </xdr:cNvGrpSpPr>
      </xdr:nvGrpSpPr>
      <xdr:grpSpPr>
        <a:xfrm>
          <a:off x="9525" y="5972175"/>
          <a:ext cx="5076825" cy="409575"/>
          <a:chOff x="1" y="-78"/>
          <a:chExt cx="971" cy="264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6" y="-78"/>
            <a:ext cx="346" cy="1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  Н.В. Анистратова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6" y="94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zoomScalePageLayoutView="0" workbookViewId="0" topLeftCell="A1">
      <selection activeCell="D59" sqref="D59"/>
    </sheetView>
  </sheetViews>
  <sheetFormatPr defaultColWidth="9.140625" defaultRowHeight="12.75" customHeight="1"/>
  <cols>
    <col min="1" max="1" width="43.7109375" style="31" customWidth="1"/>
    <col min="2" max="2" width="6.140625" style="31" customWidth="1"/>
    <col min="3" max="3" width="40.7109375" style="31" customWidth="1"/>
    <col min="4" max="4" width="21.00390625" style="31" customWidth="1"/>
    <col min="5" max="6" width="18.7109375" style="31" customWidth="1"/>
  </cols>
  <sheetData>
    <row r="1" spans="1:6" ht="14.25">
      <c r="A1" s="98"/>
      <c r="B1" s="98"/>
      <c r="C1" s="98"/>
      <c r="D1" s="98"/>
      <c r="E1" s="2"/>
      <c r="F1" s="2"/>
    </row>
    <row r="2" spans="1:6" ht="16.5" customHeight="1">
      <c r="A2" s="98" t="s">
        <v>339</v>
      </c>
      <c r="B2" s="98"/>
      <c r="C2" s="98"/>
      <c r="D2" s="98"/>
      <c r="E2" s="3"/>
      <c r="F2" s="4" t="s">
        <v>0</v>
      </c>
    </row>
    <row r="3" spans="1:6" ht="12.75">
      <c r="A3" s="5"/>
      <c r="B3" s="5"/>
      <c r="C3" s="5"/>
      <c r="D3" s="5"/>
      <c r="E3" s="6" t="s">
        <v>1</v>
      </c>
      <c r="F3" s="7" t="s">
        <v>2</v>
      </c>
    </row>
    <row r="4" spans="1:6" ht="15">
      <c r="A4" s="99" t="s">
        <v>340</v>
      </c>
      <c r="B4" s="99"/>
      <c r="C4" s="99"/>
      <c r="D4" s="99"/>
      <c r="E4" s="3" t="s">
        <v>3</v>
      </c>
      <c r="F4" s="8" t="s">
        <v>4</v>
      </c>
    </row>
    <row r="5" spans="1:6" ht="12.75">
      <c r="A5" s="9"/>
      <c r="B5" s="9"/>
      <c r="C5" s="9"/>
      <c r="D5" s="9"/>
      <c r="E5" s="3" t="s">
        <v>5</v>
      </c>
      <c r="F5" s="10" t="s">
        <v>16</v>
      </c>
    </row>
    <row r="6" spans="1:6" ht="12.75">
      <c r="A6" s="11" t="s">
        <v>6</v>
      </c>
      <c r="B6" s="100" t="s">
        <v>12</v>
      </c>
      <c r="C6" s="101"/>
      <c r="D6" s="101"/>
      <c r="E6" s="3" t="s">
        <v>7</v>
      </c>
      <c r="F6" s="10" t="s">
        <v>17</v>
      </c>
    </row>
    <row r="7" spans="1:6" ht="12.75">
      <c r="A7" s="11" t="s">
        <v>8</v>
      </c>
      <c r="B7" s="102" t="s">
        <v>13</v>
      </c>
      <c r="C7" s="102"/>
      <c r="D7" s="102"/>
      <c r="E7" s="3" t="s">
        <v>9</v>
      </c>
      <c r="F7" s="12" t="s">
        <v>18</v>
      </c>
    </row>
    <row r="8" spans="1:6" ht="12.75">
      <c r="A8" s="11" t="s">
        <v>14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8" t="s">
        <v>19</v>
      </c>
      <c r="B10" s="98"/>
      <c r="C10" s="98"/>
      <c r="D10" s="98"/>
      <c r="E10" s="1"/>
      <c r="F10" s="17"/>
    </row>
    <row r="11" spans="1:6" ht="20.25" customHeight="1">
      <c r="A11" s="1"/>
      <c r="B11" s="1"/>
      <c r="C11" s="1"/>
      <c r="D11" s="1"/>
      <c r="E11" s="1"/>
      <c r="F11" s="17"/>
    </row>
    <row r="12" spans="1:6" ht="3.75" customHeight="1">
      <c r="A12" s="109" t="s">
        <v>20</v>
      </c>
      <c r="B12" s="103" t="s">
        <v>21</v>
      </c>
      <c r="C12" s="103" t="s">
        <v>22</v>
      </c>
      <c r="D12" s="106" t="s">
        <v>23</v>
      </c>
      <c r="E12" s="106" t="s">
        <v>24</v>
      </c>
      <c r="F12" s="112" t="s">
        <v>25</v>
      </c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3" customHeight="1">
      <c r="A17" s="110"/>
      <c r="B17" s="104"/>
      <c r="C17" s="104"/>
      <c r="D17" s="107"/>
      <c r="E17" s="107"/>
      <c r="F17" s="113"/>
    </row>
    <row r="18" spans="1:6" ht="23.25" customHeight="1">
      <c r="A18" s="111"/>
      <c r="B18" s="105"/>
      <c r="C18" s="105"/>
      <c r="D18" s="108"/>
      <c r="E18" s="108"/>
      <c r="F18" s="114"/>
    </row>
    <row r="19" spans="1:6" ht="12" customHeight="1">
      <c r="A19" s="18">
        <v>1</v>
      </c>
      <c r="B19" s="19">
        <v>2</v>
      </c>
      <c r="C19" s="20">
        <v>3</v>
      </c>
      <c r="D19" s="21" t="s">
        <v>26</v>
      </c>
      <c r="E19" s="22" t="s">
        <v>27</v>
      </c>
      <c r="F19" s="23" t="s">
        <v>28</v>
      </c>
    </row>
    <row r="20" spans="1:6" ht="18.75">
      <c r="A20" s="24" t="s">
        <v>29</v>
      </c>
      <c r="B20" s="32" t="s">
        <v>30</v>
      </c>
      <c r="C20" s="33" t="s">
        <v>31</v>
      </c>
      <c r="D20" s="34">
        <v>8230900</v>
      </c>
      <c r="E20" s="35">
        <v>8206138.76</v>
      </c>
      <c r="F20" s="34">
        <f>IF(OR(D20="-",IF(E20="-",0,E20)&gt;=IF(D20="-",0,D20)),"-",IF(D20="-",0,D20)-IF(E20="-",0,E20))</f>
        <v>24761.240000000224</v>
      </c>
    </row>
    <row r="21" spans="1:6" ht="18.75">
      <c r="A21" s="25" t="s">
        <v>32</v>
      </c>
      <c r="B21" s="36"/>
      <c r="C21" s="37"/>
      <c r="D21" s="38"/>
      <c r="E21" s="38"/>
      <c r="F21" s="39"/>
    </row>
    <row r="22" spans="1:6" ht="18.75">
      <c r="A22" s="26" t="s">
        <v>33</v>
      </c>
      <c r="B22" s="40" t="s">
        <v>30</v>
      </c>
      <c r="C22" s="41" t="s">
        <v>34</v>
      </c>
      <c r="D22" s="42">
        <v>1621100</v>
      </c>
      <c r="E22" s="42">
        <v>1621238.76</v>
      </c>
      <c r="F22" s="43" t="str">
        <f aca="true" t="shared" si="0" ref="F22:F53">IF(OR(D22="-",IF(E22="-",0,E22)&gt;=IF(D22="-",0,D22)),"-",IF(D22="-",0,D22)-IF(E22="-",0,E22))</f>
        <v>-</v>
      </c>
    </row>
    <row r="23" spans="1:6" ht="18.75">
      <c r="A23" s="26" t="s">
        <v>35</v>
      </c>
      <c r="B23" s="40" t="s">
        <v>30</v>
      </c>
      <c r="C23" s="41" t="s">
        <v>36</v>
      </c>
      <c r="D23" s="42">
        <f>D24</f>
        <v>127100</v>
      </c>
      <c r="E23" s="42">
        <v>125922.57</v>
      </c>
      <c r="F23" s="43">
        <f t="shared" si="0"/>
        <v>1177.429999999993</v>
      </c>
    </row>
    <row r="24" spans="1:6" ht="18.75">
      <c r="A24" s="26" t="s">
        <v>37</v>
      </c>
      <c r="B24" s="40" t="s">
        <v>30</v>
      </c>
      <c r="C24" s="41" t="s">
        <v>38</v>
      </c>
      <c r="D24" s="42">
        <f>FIO</f>
        <v>127100</v>
      </c>
      <c r="E24" s="42">
        <v>125922.57</v>
      </c>
      <c r="F24" s="43">
        <f t="shared" si="0"/>
        <v>1177.429999999993</v>
      </c>
    </row>
    <row r="25" spans="1:6" ht="57.75">
      <c r="A25" s="27" t="s">
        <v>39</v>
      </c>
      <c r="B25" s="40" t="s">
        <v>30</v>
      </c>
      <c r="C25" s="41" t="s">
        <v>40</v>
      </c>
      <c r="D25" s="42">
        <v>127100</v>
      </c>
      <c r="E25" s="42">
        <v>120575.26</v>
      </c>
      <c r="F25" s="43">
        <f t="shared" si="0"/>
        <v>6524.740000000005</v>
      </c>
    </row>
    <row r="26" spans="1:6" ht="80.25">
      <c r="A26" s="27" t="s">
        <v>41</v>
      </c>
      <c r="B26" s="40" t="s">
        <v>30</v>
      </c>
      <c r="C26" s="41" t="s">
        <v>42</v>
      </c>
      <c r="D26" s="42" t="s">
        <v>43</v>
      </c>
      <c r="E26" s="42">
        <v>120319.79</v>
      </c>
      <c r="F26" s="43" t="str">
        <f t="shared" si="0"/>
        <v>-</v>
      </c>
    </row>
    <row r="27" spans="1:6" ht="69">
      <c r="A27" s="27" t="s">
        <v>44</v>
      </c>
      <c r="B27" s="40" t="s">
        <v>30</v>
      </c>
      <c r="C27" s="41" t="s">
        <v>45</v>
      </c>
      <c r="D27" s="42" t="s">
        <v>43</v>
      </c>
      <c r="E27" s="42">
        <v>195.78</v>
      </c>
      <c r="F27" s="43" t="str">
        <f t="shared" si="0"/>
        <v>-</v>
      </c>
    </row>
    <row r="28" spans="1:6" ht="80.25">
      <c r="A28" s="27" t="s">
        <v>46</v>
      </c>
      <c r="B28" s="40" t="s">
        <v>30</v>
      </c>
      <c r="C28" s="41" t="s">
        <v>47</v>
      </c>
      <c r="D28" s="42" t="s">
        <v>43</v>
      </c>
      <c r="E28" s="42">
        <v>59.69</v>
      </c>
      <c r="F28" s="43" t="str">
        <f t="shared" si="0"/>
        <v>-</v>
      </c>
    </row>
    <row r="29" spans="1:6" ht="35.25">
      <c r="A29" s="26" t="s">
        <v>48</v>
      </c>
      <c r="B29" s="40" t="s">
        <v>30</v>
      </c>
      <c r="C29" s="41" t="s">
        <v>49</v>
      </c>
      <c r="D29" s="42" t="s">
        <v>43</v>
      </c>
      <c r="E29" s="42">
        <v>5347.31</v>
      </c>
      <c r="F29" s="43" t="str">
        <f t="shared" si="0"/>
        <v>-</v>
      </c>
    </row>
    <row r="30" spans="1:6" ht="57.75">
      <c r="A30" s="26" t="s">
        <v>50</v>
      </c>
      <c r="B30" s="40" t="s">
        <v>30</v>
      </c>
      <c r="C30" s="41" t="s">
        <v>51</v>
      </c>
      <c r="D30" s="42" t="s">
        <v>43</v>
      </c>
      <c r="E30" s="42">
        <v>5312.34</v>
      </c>
      <c r="F30" s="43" t="str">
        <f t="shared" si="0"/>
        <v>-</v>
      </c>
    </row>
    <row r="31" spans="1:6" ht="46.5">
      <c r="A31" s="26" t="s">
        <v>52</v>
      </c>
      <c r="B31" s="40" t="s">
        <v>30</v>
      </c>
      <c r="C31" s="41" t="s">
        <v>53</v>
      </c>
      <c r="D31" s="42" t="s">
        <v>43</v>
      </c>
      <c r="E31" s="42">
        <v>32.81</v>
      </c>
      <c r="F31" s="43" t="str">
        <f t="shared" si="0"/>
        <v>-</v>
      </c>
    </row>
    <row r="32" spans="1:6" ht="57.75">
      <c r="A32" s="26" t="s">
        <v>54</v>
      </c>
      <c r="B32" s="40" t="s">
        <v>30</v>
      </c>
      <c r="C32" s="41" t="s">
        <v>55</v>
      </c>
      <c r="D32" s="42" t="s">
        <v>43</v>
      </c>
      <c r="E32" s="42">
        <v>2.16</v>
      </c>
      <c r="F32" s="43" t="str">
        <f t="shared" si="0"/>
        <v>-</v>
      </c>
    </row>
    <row r="33" spans="1:6" ht="18.75">
      <c r="A33" s="26" t="s">
        <v>56</v>
      </c>
      <c r="B33" s="40" t="s">
        <v>30</v>
      </c>
      <c r="C33" s="41" t="s">
        <v>57</v>
      </c>
      <c r="D33" s="42" t="s">
        <v>43</v>
      </c>
      <c r="E33" s="42">
        <v>-8396.04</v>
      </c>
      <c r="F33" s="43" t="str">
        <f t="shared" si="0"/>
        <v>-</v>
      </c>
    </row>
    <row r="34" spans="1:6" ht="18.75">
      <c r="A34" s="26" t="s">
        <v>58</v>
      </c>
      <c r="B34" s="40" t="s">
        <v>30</v>
      </c>
      <c r="C34" s="41" t="s">
        <v>59</v>
      </c>
      <c r="D34" s="42" t="s">
        <v>43</v>
      </c>
      <c r="E34" s="42">
        <v>-8396.04</v>
      </c>
      <c r="F34" s="43" t="str">
        <f t="shared" si="0"/>
        <v>-</v>
      </c>
    </row>
    <row r="35" spans="1:6" ht="18.75">
      <c r="A35" s="26" t="s">
        <v>58</v>
      </c>
      <c r="B35" s="40" t="s">
        <v>30</v>
      </c>
      <c r="C35" s="41" t="s">
        <v>60</v>
      </c>
      <c r="D35" s="42" t="s">
        <v>43</v>
      </c>
      <c r="E35" s="42">
        <v>-8396.04</v>
      </c>
      <c r="F35" s="43" t="str">
        <f t="shared" si="0"/>
        <v>-</v>
      </c>
    </row>
    <row r="36" spans="1:6" ht="35.25">
      <c r="A36" s="26" t="s">
        <v>61</v>
      </c>
      <c r="B36" s="40" t="s">
        <v>30</v>
      </c>
      <c r="C36" s="41" t="s">
        <v>62</v>
      </c>
      <c r="D36" s="42" t="s">
        <v>43</v>
      </c>
      <c r="E36" s="42">
        <v>-8196.04</v>
      </c>
      <c r="F36" s="43" t="str">
        <f t="shared" si="0"/>
        <v>-</v>
      </c>
    </row>
    <row r="37" spans="1:6" ht="35.25">
      <c r="A37" s="26" t="s">
        <v>63</v>
      </c>
      <c r="B37" s="40" t="s">
        <v>30</v>
      </c>
      <c r="C37" s="41" t="s">
        <v>64</v>
      </c>
      <c r="D37" s="42" t="s">
        <v>43</v>
      </c>
      <c r="E37" s="42">
        <v>-200</v>
      </c>
      <c r="F37" s="43" t="str">
        <f t="shared" si="0"/>
        <v>-</v>
      </c>
    </row>
    <row r="38" spans="1:6" ht="18.75">
      <c r="A38" s="26" t="s">
        <v>65</v>
      </c>
      <c r="B38" s="40" t="s">
        <v>30</v>
      </c>
      <c r="C38" s="41" t="s">
        <v>66</v>
      </c>
      <c r="D38" s="42">
        <v>1352200</v>
      </c>
      <c r="E38" s="42">
        <v>1361811.27</v>
      </c>
      <c r="F38" s="43" t="str">
        <f t="shared" si="0"/>
        <v>-</v>
      </c>
    </row>
    <row r="39" spans="1:6" ht="18.75">
      <c r="A39" s="26" t="s">
        <v>67</v>
      </c>
      <c r="B39" s="40" t="s">
        <v>30</v>
      </c>
      <c r="C39" s="41" t="s">
        <v>68</v>
      </c>
      <c r="D39" s="42">
        <f>D40</f>
        <v>210100</v>
      </c>
      <c r="E39" s="42">
        <v>200855.24</v>
      </c>
      <c r="F39" s="43">
        <f t="shared" si="0"/>
        <v>9244.76000000001</v>
      </c>
    </row>
    <row r="40" spans="1:6" ht="35.25">
      <c r="A40" s="26" t="s">
        <v>69</v>
      </c>
      <c r="B40" s="40" t="s">
        <v>30</v>
      </c>
      <c r="C40" s="41" t="s">
        <v>70</v>
      </c>
      <c r="D40" s="42">
        <v>210100</v>
      </c>
      <c r="E40" s="42">
        <v>200855.24</v>
      </c>
      <c r="F40" s="43">
        <f t="shared" si="0"/>
        <v>9244.76000000001</v>
      </c>
    </row>
    <row r="41" spans="1:6" ht="57.75">
      <c r="A41" s="26" t="s">
        <v>71</v>
      </c>
      <c r="B41" s="40" t="s">
        <v>30</v>
      </c>
      <c r="C41" s="41" t="s">
        <v>72</v>
      </c>
      <c r="D41" s="42" t="s">
        <v>43</v>
      </c>
      <c r="E41" s="42">
        <v>199910.67</v>
      </c>
      <c r="F41" s="43" t="str">
        <f t="shared" si="0"/>
        <v>-</v>
      </c>
    </row>
    <row r="42" spans="1:6" ht="46.5">
      <c r="A42" s="26" t="s">
        <v>73</v>
      </c>
      <c r="B42" s="40" t="s">
        <v>30</v>
      </c>
      <c r="C42" s="41" t="s">
        <v>74</v>
      </c>
      <c r="D42" s="42" t="s">
        <v>43</v>
      </c>
      <c r="E42" s="42">
        <v>944.57</v>
      </c>
      <c r="F42" s="43" t="str">
        <f t="shared" si="0"/>
        <v>-</v>
      </c>
    </row>
    <row r="43" spans="1:6" ht="18.75">
      <c r="A43" s="26" t="s">
        <v>75</v>
      </c>
      <c r="B43" s="40" t="s">
        <v>30</v>
      </c>
      <c r="C43" s="41" t="s">
        <v>76</v>
      </c>
      <c r="D43" s="42">
        <v>1152100</v>
      </c>
      <c r="E43" s="42">
        <v>1160956.03</v>
      </c>
      <c r="F43" s="43" t="str">
        <f t="shared" si="0"/>
        <v>-</v>
      </c>
    </row>
    <row r="44" spans="1:6" ht="18.75">
      <c r="A44" s="26" t="s">
        <v>77</v>
      </c>
      <c r="B44" s="40" t="s">
        <v>30</v>
      </c>
      <c r="C44" s="41" t="s">
        <v>78</v>
      </c>
      <c r="D44" s="42">
        <f>D45</f>
        <v>41400</v>
      </c>
      <c r="E44" s="42">
        <v>41437.32</v>
      </c>
      <c r="F44" s="43" t="str">
        <f t="shared" si="0"/>
        <v>-</v>
      </c>
    </row>
    <row r="45" spans="1:6" ht="24">
      <c r="A45" s="26" t="s">
        <v>79</v>
      </c>
      <c r="B45" s="40" t="s">
        <v>30</v>
      </c>
      <c r="C45" s="41" t="s">
        <v>80</v>
      </c>
      <c r="D45" s="42">
        <v>41400</v>
      </c>
      <c r="E45" s="42">
        <v>41437.32</v>
      </c>
      <c r="F45" s="43" t="str">
        <f t="shared" si="0"/>
        <v>-</v>
      </c>
    </row>
    <row r="46" spans="1:6" ht="18.75">
      <c r="A46" s="26" t="s">
        <v>81</v>
      </c>
      <c r="B46" s="40" t="s">
        <v>30</v>
      </c>
      <c r="C46" s="41" t="s">
        <v>82</v>
      </c>
      <c r="D46" s="42">
        <f>D47</f>
        <v>1110700</v>
      </c>
      <c r="E46" s="42">
        <v>1119518.71</v>
      </c>
      <c r="F46" s="43" t="str">
        <f t="shared" si="0"/>
        <v>-</v>
      </c>
    </row>
    <row r="47" spans="1:6" ht="24">
      <c r="A47" s="26" t="s">
        <v>83</v>
      </c>
      <c r="B47" s="40" t="s">
        <v>30</v>
      </c>
      <c r="C47" s="41" t="s">
        <v>84</v>
      </c>
      <c r="D47" s="42">
        <v>1110700</v>
      </c>
      <c r="E47" s="42">
        <v>1119518.71</v>
      </c>
      <c r="F47" s="43" t="str">
        <f t="shared" si="0"/>
        <v>-</v>
      </c>
    </row>
    <row r="48" spans="1:6" ht="18.75">
      <c r="A48" s="26" t="s">
        <v>85</v>
      </c>
      <c r="B48" s="40" t="s">
        <v>30</v>
      </c>
      <c r="C48" s="41" t="s">
        <v>86</v>
      </c>
      <c r="D48" s="42">
        <v>2600</v>
      </c>
      <c r="E48" s="42">
        <v>2600</v>
      </c>
      <c r="F48" s="43" t="str">
        <f t="shared" si="0"/>
        <v>-</v>
      </c>
    </row>
    <row r="49" spans="1:6" ht="35.25">
      <c r="A49" s="26" t="s">
        <v>87</v>
      </c>
      <c r="B49" s="40" t="s">
        <v>30</v>
      </c>
      <c r="C49" s="41" t="s">
        <v>88</v>
      </c>
      <c r="D49" s="42">
        <v>2600</v>
      </c>
      <c r="E49" s="42">
        <v>2600</v>
      </c>
      <c r="F49" s="43" t="str">
        <f t="shared" si="0"/>
        <v>-</v>
      </c>
    </row>
    <row r="50" spans="1:6" ht="57.75">
      <c r="A50" s="26" t="s">
        <v>89</v>
      </c>
      <c r="B50" s="40" t="s">
        <v>30</v>
      </c>
      <c r="C50" s="41" t="s">
        <v>90</v>
      </c>
      <c r="D50" s="42">
        <v>2600</v>
      </c>
      <c r="E50" s="42">
        <v>2600</v>
      </c>
      <c r="F50" s="43" t="str">
        <f t="shared" si="0"/>
        <v>-</v>
      </c>
    </row>
    <row r="51" spans="1:6" ht="57.75">
      <c r="A51" s="26" t="s">
        <v>89</v>
      </c>
      <c r="B51" s="40" t="s">
        <v>30</v>
      </c>
      <c r="C51" s="41" t="s">
        <v>91</v>
      </c>
      <c r="D51" s="42" t="s">
        <v>43</v>
      </c>
      <c r="E51" s="42">
        <v>2600</v>
      </c>
      <c r="F51" s="43" t="str">
        <f t="shared" si="0"/>
        <v>-</v>
      </c>
    </row>
    <row r="52" spans="1:6" ht="35.25">
      <c r="A52" s="26" t="s">
        <v>92</v>
      </c>
      <c r="B52" s="40" t="s">
        <v>30</v>
      </c>
      <c r="C52" s="41" t="s">
        <v>93</v>
      </c>
      <c r="D52" s="42">
        <f>D53</f>
        <v>130400</v>
      </c>
      <c r="E52" s="42">
        <v>130500.96</v>
      </c>
      <c r="F52" s="43" t="str">
        <f t="shared" si="0"/>
        <v>-</v>
      </c>
    </row>
    <row r="53" spans="1:6" ht="69">
      <c r="A53" s="27" t="s">
        <v>94</v>
      </c>
      <c r="B53" s="40" t="s">
        <v>30</v>
      </c>
      <c r="C53" s="41" t="s">
        <v>95</v>
      </c>
      <c r="D53" s="42">
        <v>130400</v>
      </c>
      <c r="E53" s="42">
        <v>130500.96</v>
      </c>
      <c r="F53" s="43" t="str">
        <f t="shared" si="0"/>
        <v>-</v>
      </c>
    </row>
    <row r="54" spans="1:6" ht="57.75">
      <c r="A54" s="27" t="s">
        <v>96</v>
      </c>
      <c r="B54" s="40" t="s">
        <v>30</v>
      </c>
      <c r="C54" s="41" t="s">
        <v>97</v>
      </c>
      <c r="D54" s="42">
        <f>D55</f>
        <v>84900</v>
      </c>
      <c r="E54" s="42">
        <v>84942.72</v>
      </c>
      <c r="F54" s="43" t="str">
        <f aca="true" t="shared" si="1" ref="F54:F77">IF(OR(D54="-",IF(E54="-",0,E54)&gt;=IF(D54="-",0,D54)),"-",IF(D54="-",0,D54)-IF(E54="-",0,E54))</f>
        <v>-</v>
      </c>
    </row>
    <row r="55" spans="1:6" ht="57.75">
      <c r="A55" s="26" t="s">
        <v>98</v>
      </c>
      <c r="B55" s="40" t="s">
        <v>30</v>
      </c>
      <c r="C55" s="41" t="s">
        <v>99</v>
      </c>
      <c r="D55" s="42">
        <v>84900</v>
      </c>
      <c r="E55" s="42">
        <v>84942.72</v>
      </c>
      <c r="F55" s="43" t="str">
        <f t="shared" si="1"/>
        <v>-</v>
      </c>
    </row>
    <row r="56" spans="1:6" ht="35.25">
      <c r="A56" s="26" t="s">
        <v>100</v>
      </c>
      <c r="B56" s="40" t="s">
        <v>30</v>
      </c>
      <c r="C56" s="41" t="s">
        <v>101</v>
      </c>
      <c r="D56" s="42">
        <v>45500</v>
      </c>
      <c r="E56" s="42">
        <v>45558.24</v>
      </c>
      <c r="F56" s="43" t="str">
        <f t="shared" si="1"/>
        <v>-</v>
      </c>
    </row>
    <row r="57" spans="1:6" ht="24">
      <c r="A57" s="26" t="s">
        <v>102</v>
      </c>
      <c r="B57" s="40" t="s">
        <v>30</v>
      </c>
      <c r="C57" s="41" t="s">
        <v>103</v>
      </c>
      <c r="D57" s="42">
        <v>45500</v>
      </c>
      <c r="E57" s="42">
        <v>45558.24</v>
      </c>
      <c r="F57" s="43" t="str">
        <f t="shared" si="1"/>
        <v>-</v>
      </c>
    </row>
    <row r="58" spans="1:6" ht="18.75">
      <c r="A58" s="26" t="s">
        <v>104</v>
      </c>
      <c r="B58" s="40" t="s">
        <v>30</v>
      </c>
      <c r="C58" s="41" t="s">
        <v>105</v>
      </c>
      <c r="D58" s="42">
        <f>D59</f>
        <v>8800</v>
      </c>
      <c r="E58" s="42">
        <v>8800</v>
      </c>
      <c r="F58" s="43" t="str">
        <f t="shared" si="1"/>
        <v>-</v>
      </c>
    </row>
    <row r="59" spans="1:6" ht="35.25">
      <c r="A59" s="26" t="s">
        <v>106</v>
      </c>
      <c r="B59" s="40" t="s">
        <v>30</v>
      </c>
      <c r="C59" s="41" t="s">
        <v>107</v>
      </c>
      <c r="D59" s="42">
        <f>D60</f>
        <v>8800</v>
      </c>
      <c r="E59" s="42">
        <v>8800</v>
      </c>
      <c r="F59" s="43" t="str">
        <f t="shared" si="1"/>
        <v>-</v>
      </c>
    </row>
    <row r="60" spans="1:6" ht="46.5">
      <c r="A60" s="26" t="s">
        <v>108</v>
      </c>
      <c r="B60" s="40" t="s">
        <v>30</v>
      </c>
      <c r="C60" s="41" t="s">
        <v>109</v>
      </c>
      <c r="D60" s="42">
        <v>8800</v>
      </c>
      <c r="E60" s="42">
        <v>8800</v>
      </c>
      <c r="F60" s="43" t="str">
        <f t="shared" si="1"/>
        <v>-</v>
      </c>
    </row>
    <row r="61" spans="1:6" ht="46.5">
      <c r="A61" s="26" t="s">
        <v>108</v>
      </c>
      <c r="B61" s="40" t="s">
        <v>30</v>
      </c>
      <c r="C61" s="41" t="s">
        <v>110</v>
      </c>
      <c r="D61" s="42">
        <v>800</v>
      </c>
      <c r="E61" s="42">
        <v>800</v>
      </c>
      <c r="F61" s="43" t="str">
        <f t="shared" si="1"/>
        <v>-</v>
      </c>
    </row>
    <row r="62" spans="1:6" ht="46.5">
      <c r="A62" s="26" t="s">
        <v>108</v>
      </c>
      <c r="B62" s="40" t="s">
        <v>30</v>
      </c>
      <c r="C62" s="41" t="s">
        <v>111</v>
      </c>
      <c r="D62" s="42">
        <v>8000</v>
      </c>
      <c r="E62" s="42">
        <v>8000</v>
      </c>
      <c r="F62" s="43" t="str">
        <f t="shared" si="1"/>
        <v>-</v>
      </c>
    </row>
    <row r="63" spans="1:6" ht="18.75">
      <c r="A63" s="26" t="s">
        <v>112</v>
      </c>
      <c r="B63" s="40" t="s">
        <v>30</v>
      </c>
      <c r="C63" s="41" t="s">
        <v>113</v>
      </c>
      <c r="D63" s="42">
        <v>6609800</v>
      </c>
      <c r="E63" s="42">
        <v>6584900</v>
      </c>
      <c r="F63" s="43">
        <f t="shared" si="1"/>
        <v>24900</v>
      </c>
    </row>
    <row r="64" spans="1:6" ht="35.25">
      <c r="A64" s="26" t="s">
        <v>114</v>
      </c>
      <c r="B64" s="40" t="s">
        <v>30</v>
      </c>
      <c r="C64" s="41" t="s">
        <v>115</v>
      </c>
      <c r="D64" s="42">
        <v>6609800</v>
      </c>
      <c r="E64" s="42">
        <v>6584900</v>
      </c>
      <c r="F64" s="43">
        <f t="shared" si="1"/>
        <v>24900</v>
      </c>
    </row>
    <row r="65" spans="1:6" ht="24">
      <c r="A65" s="26" t="s">
        <v>116</v>
      </c>
      <c r="B65" s="40" t="s">
        <v>30</v>
      </c>
      <c r="C65" s="41" t="s">
        <v>117</v>
      </c>
      <c r="D65" s="42">
        <v>6395800</v>
      </c>
      <c r="E65" s="42">
        <v>6395800</v>
      </c>
      <c r="F65" s="43" t="str">
        <f t="shared" si="1"/>
        <v>-</v>
      </c>
    </row>
    <row r="66" spans="1:6" ht="18.75">
      <c r="A66" s="26" t="s">
        <v>118</v>
      </c>
      <c r="B66" s="40" t="s">
        <v>30</v>
      </c>
      <c r="C66" s="41" t="s">
        <v>119</v>
      </c>
      <c r="D66" s="42">
        <v>6171100</v>
      </c>
      <c r="E66" s="42">
        <v>6171100</v>
      </c>
      <c r="F66" s="43" t="str">
        <f t="shared" si="1"/>
        <v>-</v>
      </c>
    </row>
    <row r="67" spans="1:6" ht="24">
      <c r="A67" s="26" t="s">
        <v>120</v>
      </c>
      <c r="B67" s="40" t="s">
        <v>30</v>
      </c>
      <c r="C67" s="41" t="s">
        <v>121</v>
      </c>
      <c r="D67" s="42">
        <v>6171100</v>
      </c>
      <c r="E67" s="42">
        <v>6171100</v>
      </c>
      <c r="F67" s="43" t="str">
        <f t="shared" si="1"/>
        <v>-</v>
      </c>
    </row>
    <row r="68" spans="1:6" ht="24">
      <c r="A68" s="26" t="s">
        <v>122</v>
      </c>
      <c r="B68" s="40" t="s">
        <v>30</v>
      </c>
      <c r="C68" s="41" t="s">
        <v>123</v>
      </c>
      <c r="D68" s="42">
        <v>224700</v>
      </c>
      <c r="E68" s="42">
        <v>224700</v>
      </c>
      <c r="F68" s="43" t="str">
        <f t="shared" si="1"/>
        <v>-</v>
      </c>
    </row>
    <row r="69" spans="1:6" ht="24">
      <c r="A69" s="26" t="s">
        <v>124</v>
      </c>
      <c r="B69" s="40" t="s">
        <v>30</v>
      </c>
      <c r="C69" s="41" t="s">
        <v>125</v>
      </c>
      <c r="D69" s="42">
        <v>224700</v>
      </c>
      <c r="E69" s="42">
        <v>224700</v>
      </c>
      <c r="F69" s="43" t="str">
        <f t="shared" si="1"/>
        <v>-</v>
      </c>
    </row>
    <row r="70" spans="1:6" ht="24">
      <c r="A70" s="26" t="s">
        <v>126</v>
      </c>
      <c r="B70" s="40" t="s">
        <v>30</v>
      </c>
      <c r="C70" s="41" t="s">
        <v>127</v>
      </c>
      <c r="D70" s="42">
        <v>111000</v>
      </c>
      <c r="E70" s="42">
        <v>111000</v>
      </c>
      <c r="F70" s="43" t="str">
        <f t="shared" si="1"/>
        <v>-</v>
      </c>
    </row>
    <row r="71" spans="1:6" ht="35.25">
      <c r="A71" s="26" t="s">
        <v>128</v>
      </c>
      <c r="B71" s="40" t="s">
        <v>30</v>
      </c>
      <c r="C71" s="41" t="s">
        <v>129</v>
      </c>
      <c r="D71" s="42">
        <v>200</v>
      </c>
      <c r="E71" s="42">
        <v>200</v>
      </c>
      <c r="F71" s="43" t="str">
        <f t="shared" si="1"/>
        <v>-</v>
      </c>
    </row>
    <row r="72" spans="1:6" ht="35.25">
      <c r="A72" s="26" t="s">
        <v>130</v>
      </c>
      <c r="B72" s="40" t="s">
        <v>30</v>
      </c>
      <c r="C72" s="41" t="s">
        <v>131</v>
      </c>
      <c r="D72" s="42">
        <v>200</v>
      </c>
      <c r="E72" s="42">
        <v>200</v>
      </c>
      <c r="F72" s="43" t="str">
        <f t="shared" si="1"/>
        <v>-</v>
      </c>
    </row>
    <row r="73" spans="1:6" ht="35.25">
      <c r="A73" s="26" t="s">
        <v>132</v>
      </c>
      <c r="B73" s="40" t="s">
        <v>30</v>
      </c>
      <c r="C73" s="41" t="s">
        <v>133</v>
      </c>
      <c r="D73" s="42">
        <v>110800</v>
      </c>
      <c r="E73" s="42">
        <v>110800</v>
      </c>
      <c r="F73" s="43" t="str">
        <f t="shared" si="1"/>
        <v>-</v>
      </c>
    </row>
    <row r="74" spans="1:6" ht="35.25">
      <c r="A74" s="26" t="s">
        <v>134</v>
      </c>
      <c r="B74" s="40" t="s">
        <v>30</v>
      </c>
      <c r="C74" s="41" t="s">
        <v>135</v>
      </c>
      <c r="D74" s="42">
        <v>110800</v>
      </c>
      <c r="E74" s="42">
        <v>110800</v>
      </c>
      <c r="F74" s="43" t="str">
        <f t="shared" si="1"/>
        <v>-</v>
      </c>
    </row>
    <row r="75" spans="1:6" ht="18.75">
      <c r="A75" s="26" t="s">
        <v>136</v>
      </c>
      <c r="B75" s="40" t="s">
        <v>30</v>
      </c>
      <c r="C75" s="41" t="s">
        <v>137</v>
      </c>
      <c r="D75" s="42">
        <v>103000</v>
      </c>
      <c r="E75" s="42">
        <v>78100</v>
      </c>
      <c r="F75" s="43">
        <f t="shared" si="1"/>
        <v>24900</v>
      </c>
    </row>
    <row r="76" spans="1:6" ht="46.5">
      <c r="A76" s="26" t="s">
        <v>138</v>
      </c>
      <c r="B76" s="40" t="s">
        <v>30</v>
      </c>
      <c r="C76" s="41" t="s">
        <v>139</v>
      </c>
      <c r="D76" s="42">
        <v>103000</v>
      </c>
      <c r="E76" s="42">
        <v>78100</v>
      </c>
      <c r="F76" s="43">
        <f t="shared" si="1"/>
        <v>24900</v>
      </c>
    </row>
    <row r="77" spans="1:6" ht="57.75">
      <c r="A77" s="26" t="s">
        <v>140</v>
      </c>
      <c r="B77" s="40" t="s">
        <v>30</v>
      </c>
      <c r="C77" s="41" t="s">
        <v>141</v>
      </c>
      <c r="D77" s="42">
        <v>103000</v>
      </c>
      <c r="E77" s="42">
        <v>78100</v>
      </c>
      <c r="F77" s="43">
        <f t="shared" si="1"/>
        <v>24900</v>
      </c>
    </row>
    <row r="78" spans="1:6" ht="12.75" customHeight="1">
      <c r="A78" s="28"/>
      <c r="B78" s="29"/>
      <c r="C78" s="29"/>
      <c r="D78" s="30"/>
      <c r="E78" s="30"/>
      <c r="F78" s="30"/>
    </row>
  </sheetData>
  <sheetProtection/>
  <mergeCells count="12"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B6:D6"/>
    <mergeCell ref="B7:D7"/>
    <mergeCell ref="A10:D10"/>
  </mergeCells>
  <conditionalFormatting sqref="F24 F22">
    <cfRule type="cellIs" priority="1" dxfId="0" operator="equal" stopIfTrue="1">
      <formula>0</formula>
    </cfRule>
  </conditionalFormatting>
  <conditionalFormatting sqref="F31">
    <cfRule type="cellIs" priority="2" dxfId="0" operator="equal" stopIfTrue="1">
      <formula>0</formula>
    </cfRule>
  </conditionalFormatting>
  <conditionalFormatting sqref="F29">
    <cfRule type="cellIs" priority="3" dxfId="0" operator="equal" stopIfTrue="1">
      <formula>0</formula>
    </cfRule>
  </conditionalFormatting>
  <conditionalFormatting sqref="F28">
    <cfRule type="cellIs" priority="4" dxfId="0" operator="equal" stopIfTrue="1">
      <formula>0</formula>
    </cfRule>
  </conditionalFormatting>
  <conditionalFormatting sqref="F41">
    <cfRule type="cellIs" priority="5" dxfId="0" operator="equal" stopIfTrue="1">
      <formula>0</formula>
    </cfRule>
  </conditionalFormatting>
  <printOptions/>
  <pageMargins left="0.9055118110236221" right="0.5905511811023623" top="0.4921259842519685" bottom="0.7874015748031497" header="0" footer="0"/>
  <pageSetup fitToHeight="0" fitToWidth="1" horizontalDpi="600" verticalDpi="600" orientation="portrait" pageOrder="overThenDown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2"/>
  <sheetViews>
    <sheetView showGridLines="0" zoomScalePageLayoutView="0" workbookViewId="0" topLeftCell="A1">
      <selection activeCell="C131" sqref="C131"/>
    </sheetView>
  </sheetViews>
  <sheetFormatPr defaultColWidth="9.140625" defaultRowHeight="12.75" customHeight="1"/>
  <cols>
    <col min="1" max="1" width="45.7109375" style="31" customWidth="1"/>
    <col min="2" max="2" width="5.421875" style="31" customWidth="1"/>
    <col min="3" max="3" width="40.7109375" style="31" customWidth="1"/>
    <col min="4" max="4" width="18.8515625" style="31" customWidth="1"/>
    <col min="5" max="6" width="18.7109375" style="31" customWidth="1"/>
  </cols>
  <sheetData>
    <row r="2" spans="1:6" ht="15" customHeight="1">
      <c r="A2" s="98" t="s">
        <v>142</v>
      </c>
      <c r="B2" s="98"/>
      <c r="C2" s="98"/>
      <c r="D2" s="98"/>
      <c r="E2" s="1"/>
      <c r="F2" s="13" t="s">
        <v>143</v>
      </c>
    </row>
    <row r="3" spans="1:6" ht="13.5" customHeight="1">
      <c r="A3" s="5"/>
      <c r="B3" s="5"/>
      <c r="C3" s="44"/>
      <c r="D3" s="9"/>
      <c r="E3" s="9"/>
      <c r="F3" s="9"/>
    </row>
    <row r="4" spans="1:6" ht="9.75" customHeight="1">
      <c r="A4" s="117" t="s">
        <v>20</v>
      </c>
      <c r="B4" s="103" t="s">
        <v>21</v>
      </c>
      <c r="C4" s="115" t="s">
        <v>144</v>
      </c>
      <c r="D4" s="106" t="s">
        <v>23</v>
      </c>
      <c r="E4" s="120" t="s">
        <v>24</v>
      </c>
      <c r="F4" s="112" t="s">
        <v>25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45"/>
      <c r="D10" s="107"/>
      <c r="E10" s="46"/>
      <c r="F10" s="47"/>
    </row>
    <row r="11" spans="1:6" ht="12.75" customHeight="1" hidden="1">
      <c r="A11" s="119"/>
      <c r="B11" s="105"/>
      <c r="C11" s="48"/>
      <c r="D11" s="108"/>
      <c r="E11" s="49"/>
      <c r="F11" s="50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1" t="s">
        <v>27</v>
      </c>
      <c r="F12" s="23" t="s">
        <v>28</v>
      </c>
    </row>
    <row r="13" spans="1:6" ht="37.5">
      <c r="A13" s="52" t="s">
        <v>145</v>
      </c>
      <c r="B13" s="56" t="s">
        <v>146</v>
      </c>
      <c r="C13" s="57" t="s">
        <v>147</v>
      </c>
      <c r="D13" s="58">
        <v>9176136.45</v>
      </c>
      <c r="E13" s="59">
        <v>8321997.75</v>
      </c>
      <c r="F13" s="60">
        <f>IF(OR(D13="-",IF(E13="-",0,E13)&gt;=IF(D13="-",0,D13)),"-",IF(D13="-",0,D13)-IF(E13="-",0,E13))</f>
        <v>854138.6999999993</v>
      </c>
    </row>
    <row r="14" spans="1:6" ht="18.75">
      <c r="A14" s="53" t="s">
        <v>32</v>
      </c>
      <c r="B14" s="61"/>
      <c r="C14" s="62"/>
      <c r="D14" s="63"/>
      <c r="E14" s="64"/>
      <c r="F14" s="65"/>
    </row>
    <row r="15" spans="1:6" ht="37.5">
      <c r="A15" s="52" t="s">
        <v>148</v>
      </c>
      <c r="B15" s="56" t="s">
        <v>146</v>
      </c>
      <c r="C15" s="57" t="s">
        <v>149</v>
      </c>
      <c r="D15" s="58">
        <v>6622400</v>
      </c>
      <c r="E15" s="59">
        <v>6121361.57</v>
      </c>
      <c r="F15" s="60">
        <f aca="true" t="shared" si="0" ref="F15:F46">IF(OR(D15="-",IF(E15="-",0,E15)&gt;=IF(D15="-",0,D15)),"-",IF(D15="-",0,D15)-IF(E15="-",0,E15))</f>
        <v>501038.4299999997</v>
      </c>
    </row>
    <row r="16" spans="1:6" ht="46.5">
      <c r="A16" s="24" t="s">
        <v>150</v>
      </c>
      <c r="B16" s="66" t="s">
        <v>146</v>
      </c>
      <c r="C16" s="33" t="s">
        <v>151</v>
      </c>
      <c r="D16" s="34">
        <v>5582100</v>
      </c>
      <c r="E16" s="67">
        <v>5576933.02</v>
      </c>
      <c r="F16" s="68">
        <f t="shared" si="0"/>
        <v>5166.980000000447</v>
      </c>
    </row>
    <row r="17" spans="1:6" ht="24">
      <c r="A17" s="24" t="s">
        <v>152</v>
      </c>
      <c r="B17" s="66" t="s">
        <v>146</v>
      </c>
      <c r="C17" s="33" t="s">
        <v>153</v>
      </c>
      <c r="D17" s="34">
        <v>5582100</v>
      </c>
      <c r="E17" s="67">
        <v>5576933.02</v>
      </c>
      <c r="F17" s="68">
        <f t="shared" si="0"/>
        <v>5166.980000000447</v>
      </c>
    </row>
    <row r="18" spans="1:6" ht="24">
      <c r="A18" s="24" t="s">
        <v>154</v>
      </c>
      <c r="B18" s="66" t="s">
        <v>146</v>
      </c>
      <c r="C18" s="33" t="s">
        <v>155</v>
      </c>
      <c r="D18" s="34">
        <v>4077400</v>
      </c>
      <c r="E18" s="67">
        <v>4072311.69</v>
      </c>
      <c r="F18" s="68">
        <f t="shared" si="0"/>
        <v>5088.310000000056</v>
      </c>
    </row>
    <row r="19" spans="1:6" ht="24">
      <c r="A19" s="24" t="s">
        <v>156</v>
      </c>
      <c r="B19" s="66" t="s">
        <v>146</v>
      </c>
      <c r="C19" s="33" t="s">
        <v>157</v>
      </c>
      <c r="D19" s="34">
        <v>281400</v>
      </c>
      <c r="E19" s="67">
        <v>281371.2</v>
      </c>
      <c r="F19" s="68">
        <f t="shared" si="0"/>
        <v>28.79999999998836</v>
      </c>
    </row>
    <row r="20" spans="1:6" ht="35.25">
      <c r="A20" s="24" t="s">
        <v>158</v>
      </c>
      <c r="B20" s="66" t="s">
        <v>146</v>
      </c>
      <c r="C20" s="33" t="s">
        <v>159</v>
      </c>
      <c r="D20" s="34">
        <v>1223300</v>
      </c>
      <c r="E20" s="67">
        <v>1223250.13</v>
      </c>
      <c r="F20" s="68">
        <f t="shared" si="0"/>
        <v>49.87000000011176</v>
      </c>
    </row>
    <row r="21" spans="1:6" ht="24">
      <c r="A21" s="24" t="s">
        <v>160</v>
      </c>
      <c r="B21" s="66" t="s">
        <v>146</v>
      </c>
      <c r="C21" s="33" t="s">
        <v>161</v>
      </c>
      <c r="D21" s="34">
        <v>974500</v>
      </c>
      <c r="E21" s="67">
        <v>521617.75</v>
      </c>
      <c r="F21" s="68">
        <f t="shared" si="0"/>
        <v>452882.25</v>
      </c>
    </row>
    <row r="22" spans="1:6" ht="24">
      <c r="A22" s="24" t="s">
        <v>162</v>
      </c>
      <c r="B22" s="66" t="s">
        <v>146</v>
      </c>
      <c r="C22" s="33" t="s">
        <v>163</v>
      </c>
      <c r="D22" s="34">
        <v>974500</v>
      </c>
      <c r="E22" s="67">
        <v>521617.75</v>
      </c>
      <c r="F22" s="68">
        <f t="shared" si="0"/>
        <v>452882.25</v>
      </c>
    </row>
    <row r="23" spans="1:6" ht="24">
      <c r="A23" s="24" t="s">
        <v>164</v>
      </c>
      <c r="B23" s="66" t="s">
        <v>146</v>
      </c>
      <c r="C23" s="33" t="s">
        <v>165</v>
      </c>
      <c r="D23" s="34">
        <v>774500</v>
      </c>
      <c r="E23" s="67">
        <v>353617.75</v>
      </c>
      <c r="F23" s="68">
        <f t="shared" si="0"/>
        <v>420882.25</v>
      </c>
    </row>
    <row r="24" spans="1:6" ht="18.75">
      <c r="A24" s="24" t="s">
        <v>166</v>
      </c>
      <c r="B24" s="66" t="s">
        <v>146</v>
      </c>
      <c r="C24" s="33" t="s">
        <v>167</v>
      </c>
      <c r="D24" s="34">
        <v>200000</v>
      </c>
      <c r="E24" s="67">
        <v>168000</v>
      </c>
      <c r="F24" s="68">
        <f t="shared" si="0"/>
        <v>32000</v>
      </c>
    </row>
    <row r="25" spans="1:6" ht="18.75">
      <c r="A25" s="24" t="s">
        <v>168</v>
      </c>
      <c r="B25" s="66" t="s">
        <v>146</v>
      </c>
      <c r="C25" s="33" t="s">
        <v>169</v>
      </c>
      <c r="D25" s="34">
        <v>65800</v>
      </c>
      <c r="E25" s="67">
        <v>22810.8</v>
      </c>
      <c r="F25" s="68">
        <f t="shared" si="0"/>
        <v>42989.2</v>
      </c>
    </row>
    <row r="26" spans="1:6" ht="18.75">
      <c r="A26" s="24" t="s">
        <v>170</v>
      </c>
      <c r="B26" s="66" t="s">
        <v>146</v>
      </c>
      <c r="C26" s="33" t="s">
        <v>171</v>
      </c>
      <c r="D26" s="34">
        <v>23000</v>
      </c>
      <c r="E26" s="67">
        <v>22810.8</v>
      </c>
      <c r="F26" s="68">
        <f t="shared" si="0"/>
        <v>189.20000000000073</v>
      </c>
    </row>
    <row r="27" spans="1:6" ht="18.75">
      <c r="A27" s="24" t="s">
        <v>172</v>
      </c>
      <c r="B27" s="66" t="s">
        <v>146</v>
      </c>
      <c r="C27" s="33" t="s">
        <v>173</v>
      </c>
      <c r="D27" s="34">
        <v>3000</v>
      </c>
      <c r="E27" s="67">
        <v>2810.8</v>
      </c>
      <c r="F27" s="68">
        <f t="shared" si="0"/>
        <v>189.19999999999982</v>
      </c>
    </row>
    <row r="28" spans="1:6" ht="18.75">
      <c r="A28" s="24" t="s">
        <v>174</v>
      </c>
      <c r="B28" s="66" t="s">
        <v>146</v>
      </c>
      <c r="C28" s="33" t="s">
        <v>175</v>
      </c>
      <c r="D28" s="34">
        <v>20000</v>
      </c>
      <c r="E28" s="67">
        <v>20000</v>
      </c>
      <c r="F28" s="68" t="str">
        <f t="shared" si="0"/>
        <v>-</v>
      </c>
    </row>
    <row r="29" spans="1:6" ht="18.75">
      <c r="A29" s="24" t="s">
        <v>176</v>
      </c>
      <c r="B29" s="66" t="s">
        <v>146</v>
      </c>
      <c r="C29" s="33" t="s">
        <v>177</v>
      </c>
      <c r="D29" s="34">
        <v>42800</v>
      </c>
      <c r="E29" s="67" t="s">
        <v>43</v>
      </c>
      <c r="F29" s="68">
        <f t="shared" si="0"/>
        <v>42800</v>
      </c>
    </row>
    <row r="30" spans="1:6" ht="44.25">
      <c r="A30" s="52" t="s">
        <v>178</v>
      </c>
      <c r="B30" s="56" t="s">
        <v>146</v>
      </c>
      <c r="C30" s="57" t="s">
        <v>179</v>
      </c>
      <c r="D30" s="58">
        <v>6486600</v>
      </c>
      <c r="E30" s="59">
        <v>6072085.55</v>
      </c>
      <c r="F30" s="60">
        <f t="shared" si="0"/>
        <v>414514.4500000002</v>
      </c>
    </row>
    <row r="31" spans="1:6" ht="46.5">
      <c r="A31" s="24" t="s">
        <v>150</v>
      </c>
      <c r="B31" s="66" t="s">
        <v>146</v>
      </c>
      <c r="C31" s="33" t="s">
        <v>180</v>
      </c>
      <c r="D31" s="34">
        <v>5582100</v>
      </c>
      <c r="E31" s="67">
        <v>5576933.02</v>
      </c>
      <c r="F31" s="68">
        <f t="shared" si="0"/>
        <v>5166.980000000447</v>
      </c>
    </row>
    <row r="32" spans="1:6" ht="24">
      <c r="A32" s="24" t="s">
        <v>152</v>
      </c>
      <c r="B32" s="66" t="s">
        <v>146</v>
      </c>
      <c r="C32" s="33" t="s">
        <v>181</v>
      </c>
      <c r="D32" s="34">
        <v>5582100</v>
      </c>
      <c r="E32" s="67">
        <v>5576933.02</v>
      </c>
      <c r="F32" s="68">
        <f t="shared" si="0"/>
        <v>5166.980000000447</v>
      </c>
    </row>
    <row r="33" spans="1:6" ht="24">
      <c r="A33" s="24" t="s">
        <v>154</v>
      </c>
      <c r="B33" s="66" t="s">
        <v>146</v>
      </c>
      <c r="C33" s="33" t="s">
        <v>182</v>
      </c>
      <c r="D33" s="34">
        <v>4077400</v>
      </c>
      <c r="E33" s="67">
        <v>4072311.69</v>
      </c>
      <c r="F33" s="68">
        <f t="shared" si="0"/>
        <v>5088.310000000056</v>
      </c>
    </row>
    <row r="34" spans="1:6" ht="24">
      <c r="A34" s="24" t="s">
        <v>156</v>
      </c>
      <c r="B34" s="66" t="s">
        <v>146</v>
      </c>
      <c r="C34" s="33" t="s">
        <v>183</v>
      </c>
      <c r="D34" s="34">
        <v>281400</v>
      </c>
      <c r="E34" s="67">
        <v>281371.2</v>
      </c>
      <c r="F34" s="68">
        <f t="shared" si="0"/>
        <v>28.79999999998836</v>
      </c>
    </row>
    <row r="35" spans="1:6" ht="35.25">
      <c r="A35" s="24" t="s">
        <v>158</v>
      </c>
      <c r="B35" s="66" t="s">
        <v>146</v>
      </c>
      <c r="C35" s="33" t="s">
        <v>184</v>
      </c>
      <c r="D35" s="34">
        <v>1223300</v>
      </c>
      <c r="E35" s="67">
        <v>1223250.13</v>
      </c>
      <c r="F35" s="68">
        <f t="shared" si="0"/>
        <v>49.87000000011176</v>
      </c>
    </row>
    <row r="36" spans="1:6" ht="24">
      <c r="A36" s="24" t="s">
        <v>160</v>
      </c>
      <c r="B36" s="66" t="s">
        <v>146</v>
      </c>
      <c r="C36" s="33" t="s">
        <v>185</v>
      </c>
      <c r="D36" s="34">
        <v>901500</v>
      </c>
      <c r="E36" s="67">
        <v>492341.73</v>
      </c>
      <c r="F36" s="68">
        <f t="shared" si="0"/>
        <v>409158.27</v>
      </c>
    </row>
    <row r="37" spans="1:6" ht="24">
      <c r="A37" s="24" t="s">
        <v>162</v>
      </c>
      <c r="B37" s="66" t="s">
        <v>146</v>
      </c>
      <c r="C37" s="33" t="s">
        <v>186</v>
      </c>
      <c r="D37" s="34">
        <v>901500</v>
      </c>
      <c r="E37" s="67">
        <v>492341.73</v>
      </c>
      <c r="F37" s="68">
        <f t="shared" si="0"/>
        <v>409158.27</v>
      </c>
    </row>
    <row r="38" spans="1:6" ht="24">
      <c r="A38" s="24" t="s">
        <v>164</v>
      </c>
      <c r="B38" s="66" t="s">
        <v>146</v>
      </c>
      <c r="C38" s="33" t="s">
        <v>187</v>
      </c>
      <c r="D38" s="34">
        <v>701500</v>
      </c>
      <c r="E38" s="67">
        <v>324341.73</v>
      </c>
      <c r="F38" s="68">
        <f t="shared" si="0"/>
        <v>377158.27</v>
      </c>
    </row>
    <row r="39" spans="1:6" ht="18.75">
      <c r="A39" s="24" t="s">
        <v>166</v>
      </c>
      <c r="B39" s="66" t="s">
        <v>146</v>
      </c>
      <c r="C39" s="33" t="s">
        <v>188</v>
      </c>
      <c r="D39" s="34">
        <v>200000</v>
      </c>
      <c r="E39" s="67">
        <v>168000</v>
      </c>
      <c r="F39" s="68">
        <f t="shared" si="0"/>
        <v>32000</v>
      </c>
    </row>
    <row r="40" spans="1:6" ht="18.75">
      <c r="A40" s="24" t="s">
        <v>168</v>
      </c>
      <c r="B40" s="66" t="s">
        <v>146</v>
      </c>
      <c r="C40" s="33" t="s">
        <v>189</v>
      </c>
      <c r="D40" s="34">
        <v>3000</v>
      </c>
      <c r="E40" s="67">
        <v>2810.8</v>
      </c>
      <c r="F40" s="68">
        <f t="shared" si="0"/>
        <v>189.19999999999982</v>
      </c>
    </row>
    <row r="41" spans="1:6" ht="18.75">
      <c r="A41" s="24" t="s">
        <v>170</v>
      </c>
      <c r="B41" s="66" t="s">
        <v>146</v>
      </c>
      <c r="C41" s="33" t="s">
        <v>190</v>
      </c>
      <c r="D41" s="34">
        <v>3000</v>
      </c>
      <c r="E41" s="67">
        <v>2810.8</v>
      </c>
      <c r="F41" s="68">
        <f t="shared" si="0"/>
        <v>189.19999999999982</v>
      </c>
    </row>
    <row r="42" spans="1:6" ht="18.75">
      <c r="A42" s="24" t="s">
        <v>172</v>
      </c>
      <c r="B42" s="66" t="s">
        <v>146</v>
      </c>
      <c r="C42" s="33" t="s">
        <v>191</v>
      </c>
      <c r="D42" s="34">
        <v>3000</v>
      </c>
      <c r="E42" s="67">
        <v>2810.8</v>
      </c>
      <c r="F42" s="68">
        <f t="shared" si="0"/>
        <v>189.19999999999982</v>
      </c>
    </row>
    <row r="43" spans="1:6" ht="37.5">
      <c r="A43" s="52" t="s">
        <v>192</v>
      </c>
      <c r="B43" s="56" t="s">
        <v>146</v>
      </c>
      <c r="C43" s="57" t="s">
        <v>193</v>
      </c>
      <c r="D43" s="58">
        <v>42800</v>
      </c>
      <c r="E43" s="59" t="s">
        <v>43</v>
      </c>
      <c r="F43" s="60">
        <f t="shared" si="0"/>
        <v>42800</v>
      </c>
    </row>
    <row r="44" spans="1:6" ht="18.75">
      <c r="A44" s="24" t="s">
        <v>168</v>
      </c>
      <c r="B44" s="66" t="s">
        <v>146</v>
      </c>
      <c r="C44" s="33" t="s">
        <v>194</v>
      </c>
      <c r="D44" s="34">
        <v>42800</v>
      </c>
      <c r="E44" s="67" t="s">
        <v>43</v>
      </c>
      <c r="F44" s="68">
        <f t="shared" si="0"/>
        <v>42800</v>
      </c>
    </row>
    <row r="45" spans="1:6" ht="18.75">
      <c r="A45" s="24" t="s">
        <v>176</v>
      </c>
      <c r="B45" s="66" t="s">
        <v>146</v>
      </c>
      <c r="C45" s="33" t="s">
        <v>195</v>
      </c>
      <c r="D45" s="34">
        <v>42800</v>
      </c>
      <c r="E45" s="67" t="s">
        <v>43</v>
      </c>
      <c r="F45" s="68">
        <f t="shared" si="0"/>
        <v>42800</v>
      </c>
    </row>
    <row r="46" spans="1:6" ht="37.5">
      <c r="A46" s="52" t="s">
        <v>196</v>
      </c>
      <c r="B46" s="56" t="s">
        <v>146</v>
      </c>
      <c r="C46" s="57" t="s">
        <v>197</v>
      </c>
      <c r="D46" s="58">
        <v>93000</v>
      </c>
      <c r="E46" s="59">
        <v>49276.02</v>
      </c>
      <c r="F46" s="60">
        <f t="shared" si="0"/>
        <v>43723.98</v>
      </c>
    </row>
    <row r="47" spans="1:6" ht="24">
      <c r="A47" s="24" t="s">
        <v>160</v>
      </c>
      <c r="B47" s="66" t="s">
        <v>146</v>
      </c>
      <c r="C47" s="33" t="s">
        <v>198</v>
      </c>
      <c r="D47" s="34">
        <v>73000</v>
      </c>
      <c r="E47" s="67">
        <v>29276.02</v>
      </c>
      <c r="F47" s="68">
        <f aca="true" t="shared" si="1" ref="F47:F78">IF(OR(D47="-",IF(E47="-",0,E47)&gt;=IF(D47="-",0,D47)),"-",IF(D47="-",0,D47)-IF(E47="-",0,E47))</f>
        <v>43723.979999999996</v>
      </c>
    </row>
    <row r="48" spans="1:6" ht="24">
      <c r="A48" s="24" t="s">
        <v>162</v>
      </c>
      <c r="B48" s="66" t="s">
        <v>146</v>
      </c>
      <c r="C48" s="33" t="s">
        <v>199</v>
      </c>
      <c r="D48" s="34">
        <v>73000</v>
      </c>
      <c r="E48" s="67">
        <v>29276.02</v>
      </c>
      <c r="F48" s="68">
        <f t="shared" si="1"/>
        <v>43723.979999999996</v>
      </c>
    </row>
    <row r="49" spans="1:6" ht="24">
      <c r="A49" s="24" t="s">
        <v>164</v>
      </c>
      <c r="B49" s="66" t="s">
        <v>146</v>
      </c>
      <c r="C49" s="33" t="s">
        <v>200</v>
      </c>
      <c r="D49" s="34">
        <v>73000</v>
      </c>
      <c r="E49" s="67">
        <v>29276.02</v>
      </c>
      <c r="F49" s="68">
        <f t="shared" si="1"/>
        <v>43723.979999999996</v>
      </c>
    </row>
    <row r="50" spans="1:6" ht="18.75">
      <c r="A50" s="24" t="s">
        <v>168</v>
      </c>
      <c r="B50" s="66" t="s">
        <v>146</v>
      </c>
      <c r="C50" s="33" t="s">
        <v>201</v>
      </c>
      <c r="D50" s="34">
        <v>20000</v>
      </c>
      <c r="E50" s="67">
        <v>20000</v>
      </c>
      <c r="F50" s="68" t="str">
        <f t="shared" si="1"/>
        <v>-</v>
      </c>
    </row>
    <row r="51" spans="1:6" ht="18.75">
      <c r="A51" s="24" t="s">
        <v>170</v>
      </c>
      <c r="B51" s="66" t="s">
        <v>146</v>
      </c>
      <c r="C51" s="33" t="s">
        <v>202</v>
      </c>
      <c r="D51" s="34">
        <v>20000</v>
      </c>
      <c r="E51" s="67">
        <v>20000</v>
      </c>
      <c r="F51" s="68" t="str">
        <f t="shared" si="1"/>
        <v>-</v>
      </c>
    </row>
    <row r="52" spans="1:6" ht="18.75">
      <c r="A52" s="24" t="s">
        <v>174</v>
      </c>
      <c r="B52" s="66" t="s">
        <v>146</v>
      </c>
      <c r="C52" s="33" t="s">
        <v>203</v>
      </c>
      <c r="D52" s="34">
        <v>20000</v>
      </c>
      <c r="E52" s="67">
        <v>20000</v>
      </c>
      <c r="F52" s="68" t="str">
        <f t="shared" si="1"/>
        <v>-</v>
      </c>
    </row>
    <row r="53" spans="1:6" ht="37.5">
      <c r="A53" s="52" t="s">
        <v>204</v>
      </c>
      <c r="B53" s="56" t="s">
        <v>146</v>
      </c>
      <c r="C53" s="57" t="s">
        <v>205</v>
      </c>
      <c r="D53" s="58">
        <v>110800</v>
      </c>
      <c r="E53" s="59">
        <v>110800</v>
      </c>
      <c r="F53" s="60" t="str">
        <f t="shared" si="1"/>
        <v>-</v>
      </c>
    </row>
    <row r="54" spans="1:6" ht="46.5">
      <c r="A54" s="24" t="s">
        <v>150</v>
      </c>
      <c r="B54" s="66" t="s">
        <v>146</v>
      </c>
      <c r="C54" s="33" t="s">
        <v>206</v>
      </c>
      <c r="D54" s="34">
        <v>110800</v>
      </c>
      <c r="E54" s="67">
        <v>110800</v>
      </c>
      <c r="F54" s="68" t="str">
        <f t="shared" si="1"/>
        <v>-</v>
      </c>
    </row>
    <row r="55" spans="1:6" ht="24">
      <c r="A55" s="24" t="s">
        <v>152</v>
      </c>
      <c r="B55" s="66" t="s">
        <v>146</v>
      </c>
      <c r="C55" s="33" t="s">
        <v>207</v>
      </c>
      <c r="D55" s="34">
        <v>110800</v>
      </c>
      <c r="E55" s="67">
        <v>110800</v>
      </c>
      <c r="F55" s="68" t="str">
        <f t="shared" si="1"/>
        <v>-</v>
      </c>
    </row>
    <row r="56" spans="1:6" ht="24">
      <c r="A56" s="24" t="s">
        <v>154</v>
      </c>
      <c r="B56" s="66" t="s">
        <v>146</v>
      </c>
      <c r="C56" s="33" t="s">
        <v>208</v>
      </c>
      <c r="D56" s="34">
        <v>85099.85</v>
      </c>
      <c r="E56" s="67">
        <v>85099.85</v>
      </c>
      <c r="F56" s="68" t="str">
        <f t="shared" si="1"/>
        <v>-</v>
      </c>
    </row>
    <row r="57" spans="1:6" ht="35.25">
      <c r="A57" s="24" t="s">
        <v>158</v>
      </c>
      <c r="B57" s="66" t="s">
        <v>146</v>
      </c>
      <c r="C57" s="33" t="s">
        <v>209</v>
      </c>
      <c r="D57" s="34">
        <v>25700.15</v>
      </c>
      <c r="E57" s="67">
        <v>25700.15</v>
      </c>
      <c r="F57" s="68" t="str">
        <f t="shared" si="1"/>
        <v>-</v>
      </c>
    </row>
    <row r="58" spans="1:6" ht="37.5">
      <c r="A58" s="52" t="s">
        <v>210</v>
      </c>
      <c r="B58" s="56" t="s">
        <v>146</v>
      </c>
      <c r="C58" s="57" t="s">
        <v>211</v>
      </c>
      <c r="D58" s="58">
        <v>110800</v>
      </c>
      <c r="E58" s="59">
        <v>110800</v>
      </c>
      <c r="F58" s="60" t="str">
        <f t="shared" si="1"/>
        <v>-</v>
      </c>
    </row>
    <row r="59" spans="1:6" ht="46.5">
      <c r="A59" s="24" t="s">
        <v>150</v>
      </c>
      <c r="B59" s="66" t="s">
        <v>146</v>
      </c>
      <c r="C59" s="33" t="s">
        <v>212</v>
      </c>
      <c r="D59" s="34">
        <v>110800</v>
      </c>
      <c r="E59" s="67">
        <v>110800</v>
      </c>
      <c r="F59" s="68" t="str">
        <f t="shared" si="1"/>
        <v>-</v>
      </c>
    </row>
    <row r="60" spans="1:6" ht="24">
      <c r="A60" s="24" t="s">
        <v>152</v>
      </c>
      <c r="B60" s="66" t="s">
        <v>146</v>
      </c>
      <c r="C60" s="33" t="s">
        <v>213</v>
      </c>
      <c r="D60" s="34">
        <v>110800</v>
      </c>
      <c r="E60" s="67">
        <v>110800</v>
      </c>
      <c r="F60" s="68" t="str">
        <f t="shared" si="1"/>
        <v>-</v>
      </c>
    </row>
    <row r="61" spans="1:6" ht="24">
      <c r="A61" s="24" t="s">
        <v>154</v>
      </c>
      <c r="B61" s="66" t="s">
        <v>146</v>
      </c>
      <c r="C61" s="33" t="s">
        <v>214</v>
      </c>
      <c r="D61" s="34">
        <v>85099.85</v>
      </c>
      <c r="E61" s="67">
        <v>85099.85</v>
      </c>
      <c r="F61" s="68" t="str">
        <f t="shared" si="1"/>
        <v>-</v>
      </c>
    </row>
    <row r="62" spans="1:6" ht="35.25">
      <c r="A62" s="24" t="s">
        <v>158</v>
      </c>
      <c r="B62" s="66" t="s">
        <v>146</v>
      </c>
      <c r="C62" s="33" t="s">
        <v>215</v>
      </c>
      <c r="D62" s="34">
        <v>25700.15</v>
      </c>
      <c r="E62" s="67">
        <v>25700.15</v>
      </c>
      <c r="F62" s="68" t="str">
        <f t="shared" si="1"/>
        <v>-</v>
      </c>
    </row>
    <row r="63" spans="1:6" ht="37.5">
      <c r="A63" s="52" t="s">
        <v>216</v>
      </c>
      <c r="B63" s="56" t="s">
        <v>146</v>
      </c>
      <c r="C63" s="57" t="s">
        <v>217</v>
      </c>
      <c r="D63" s="58">
        <v>42000</v>
      </c>
      <c r="E63" s="59">
        <v>34629.26</v>
      </c>
      <c r="F63" s="60">
        <f t="shared" si="1"/>
        <v>7370.739999999998</v>
      </c>
    </row>
    <row r="64" spans="1:6" ht="24">
      <c r="A64" s="24" t="s">
        <v>160</v>
      </c>
      <c r="B64" s="66" t="s">
        <v>146</v>
      </c>
      <c r="C64" s="33" t="s">
        <v>218</v>
      </c>
      <c r="D64" s="34">
        <v>42000</v>
      </c>
      <c r="E64" s="67">
        <v>34629.26</v>
      </c>
      <c r="F64" s="68">
        <f t="shared" si="1"/>
        <v>7370.739999999998</v>
      </c>
    </row>
    <row r="65" spans="1:6" ht="24">
      <c r="A65" s="24" t="s">
        <v>162</v>
      </c>
      <c r="B65" s="66" t="s">
        <v>146</v>
      </c>
      <c r="C65" s="33" t="s">
        <v>219</v>
      </c>
      <c r="D65" s="34">
        <v>42000</v>
      </c>
      <c r="E65" s="67">
        <v>34629.26</v>
      </c>
      <c r="F65" s="68">
        <f t="shared" si="1"/>
        <v>7370.739999999998</v>
      </c>
    </row>
    <row r="66" spans="1:6" ht="24">
      <c r="A66" s="24" t="s">
        <v>164</v>
      </c>
      <c r="B66" s="66" t="s">
        <v>146</v>
      </c>
      <c r="C66" s="33" t="s">
        <v>220</v>
      </c>
      <c r="D66" s="34">
        <v>42000</v>
      </c>
      <c r="E66" s="67">
        <v>34629.26</v>
      </c>
      <c r="F66" s="68">
        <f t="shared" si="1"/>
        <v>7370.739999999998</v>
      </c>
    </row>
    <row r="67" spans="1:6" ht="37.5">
      <c r="A67" s="52" t="s">
        <v>221</v>
      </c>
      <c r="B67" s="56" t="s">
        <v>146</v>
      </c>
      <c r="C67" s="57" t="s">
        <v>222</v>
      </c>
      <c r="D67" s="58">
        <v>35600</v>
      </c>
      <c r="E67" s="59">
        <v>30709.26</v>
      </c>
      <c r="F67" s="60">
        <f t="shared" si="1"/>
        <v>4890.740000000002</v>
      </c>
    </row>
    <row r="68" spans="1:6" ht="24">
      <c r="A68" s="24" t="s">
        <v>160</v>
      </c>
      <c r="B68" s="66" t="s">
        <v>146</v>
      </c>
      <c r="C68" s="33" t="s">
        <v>223</v>
      </c>
      <c r="D68" s="34">
        <v>35600</v>
      </c>
      <c r="E68" s="67">
        <v>30709.26</v>
      </c>
      <c r="F68" s="68">
        <f t="shared" si="1"/>
        <v>4890.740000000002</v>
      </c>
    </row>
    <row r="69" spans="1:6" ht="24">
      <c r="A69" s="24" t="s">
        <v>162</v>
      </c>
      <c r="B69" s="66" t="s">
        <v>146</v>
      </c>
      <c r="C69" s="33" t="s">
        <v>224</v>
      </c>
      <c r="D69" s="34">
        <v>35600</v>
      </c>
      <c r="E69" s="67">
        <v>30709.26</v>
      </c>
      <c r="F69" s="68">
        <f t="shared" si="1"/>
        <v>4890.740000000002</v>
      </c>
    </row>
    <row r="70" spans="1:6" ht="24">
      <c r="A70" s="24" t="s">
        <v>164</v>
      </c>
      <c r="B70" s="66" t="s">
        <v>146</v>
      </c>
      <c r="C70" s="33" t="s">
        <v>225</v>
      </c>
      <c r="D70" s="34">
        <v>35600</v>
      </c>
      <c r="E70" s="67">
        <v>30709.26</v>
      </c>
      <c r="F70" s="68">
        <f t="shared" si="1"/>
        <v>4890.740000000002</v>
      </c>
    </row>
    <row r="71" spans="1:6" ht="37.5">
      <c r="A71" s="52" t="s">
        <v>226</v>
      </c>
      <c r="B71" s="56" t="s">
        <v>146</v>
      </c>
      <c r="C71" s="57" t="s">
        <v>227</v>
      </c>
      <c r="D71" s="58">
        <v>6400</v>
      </c>
      <c r="E71" s="59">
        <v>3920</v>
      </c>
      <c r="F71" s="60">
        <f t="shared" si="1"/>
        <v>2480</v>
      </c>
    </row>
    <row r="72" spans="1:6" ht="24">
      <c r="A72" s="24" t="s">
        <v>160</v>
      </c>
      <c r="B72" s="66" t="s">
        <v>146</v>
      </c>
      <c r="C72" s="33" t="s">
        <v>228</v>
      </c>
      <c r="D72" s="34">
        <v>6400</v>
      </c>
      <c r="E72" s="67">
        <v>3920</v>
      </c>
      <c r="F72" s="68">
        <f t="shared" si="1"/>
        <v>2480</v>
      </c>
    </row>
    <row r="73" spans="1:6" ht="24">
      <c r="A73" s="24" t="s">
        <v>162</v>
      </c>
      <c r="B73" s="66" t="s">
        <v>146</v>
      </c>
      <c r="C73" s="33" t="s">
        <v>229</v>
      </c>
      <c r="D73" s="34">
        <v>6400</v>
      </c>
      <c r="E73" s="67">
        <v>3920</v>
      </c>
      <c r="F73" s="68">
        <f t="shared" si="1"/>
        <v>2480</v>
      </c>
    </row>
    <row r="74" spans="1:6" ht="24">
      <c r="A74" s="24" t="s">
        <v>164</v>
      </c>
      <c r="B74" s="66" t="s">
        <v>146</v>
      </c>
      <c r="C74" s="33" t="s">
        <v>230</v>
      </c>
      <c r="D74" s="34">
        <v>6400</v>
      </c>
      <c r="E74" s="67">
        <v>3920</v>
      </c>
      <c r="F74" s="68">
        <f t="shared" si="1"/>
        <v>2480</v>
      </c>
    </row>
    <row r="75" spans="1:6" ht="37.5">
      <c r="A75" s="52" t="s">
        <v>231</v>
      </c>
      <c r="B75" s="56" t="s">
        <v>146</v>
      </c>
      <c r="C75" s="57" t="s">
        <v>232</v>
      </c>
      <c r="D75" s="58">
        <v>163000</v>
      </c>
      <c r="E75" s="59">
        <v>102100</v>
      </c>
      <c r="F75" s="60">
        <f t="shared" si="1"/>
        <v>60900</v>
      </c>
    </row>
    <row r="76" spans="1:6" ht="24">
      <c r="A76" s="24" t="s">
        <v>160</v>
      </c>
      <c r="B76" s="66" t="s">
        <v>146</v>
      </c>
      <c r="C76" s="33" t="s">
        <v>233</v>
      </c>
      <c r="D76" s="34">
        <v>163000</v>
      </c>
      <c r="E76" s="67">
        <v>102100</v>
      </c>
      <c r="F76" s="68">
        <f t="shared" si="1"/>
        <v>60900</v>
      </c>
    </row>
    <row r="77" spans="1:6" ht="24">
      <c r="A77" s="24" t="s">
        <v>162</v>
      </c>
      <c r="B77" s="66" t="s">
        <v>146</v>
      </c>
      <c r="C77" s="33" t="s">
        <v>234</v>
      </c>
      <c r="D77" s="34">
        <v>163000</v>
      </c>
      <c r="E77" s="67">
        <v>102100</v>
      </c>
      <c r="F77" s="68">
        <f t="shared" si="1"/>
        <v>60900</v>
      </c>
    </row>
    <row r="78" spans="1:6" ht="24">
      <c r="A78" s="24" t="s">
        <v>164</v>
      </c>
      <c r="B78" s="66" t="s">
        <v>146</v>
      </c>
      <c r="C78" s="33" t="s">
        <v>235</v>
      </c>
      <c r="D78" s="34">
        <v>163000</v>
      </c>
      <c r="E78" s="67">
        <v>102100</v>
      </c>
      <c r="F78" s="68">
        <f t="shared" si="1"/>
        <v>60900</v>
      </c>
    </row>
    <row r="79" spans="1:6" ht="37.5">
      <c r="A79" s="52" t="s">
        <v>236</v>
      </c>
      <c r="B79" s="56" t="s">
        <v>146</v>
      </c>
      <c r="C79" s="57" t="s">
        <v>237</v>
      </c>
      <c r="D79" s="58">
        <v>103000</v>
      </c>
      <c r="E79" s="59">
        <v>78100</v>
      </c>
      <c r="F79" s="60">
        <f aca="true" t="shared" si="2" ref="F79:F110">IF(OR(D79="-",IF(E79="-",0,E79)&gt;=IF(D79="-",0,D79)),"-",IF(D79="-",0,D79)-IF(E79="-",0,E79))</f>
        <v>24900</v>
      </c>
    </row>
    <row r="80" spans="1:6" ht="24">
      <c r="A80" s="24" t="s">
        <v>160</v>
      </c>
      <c r="B80" s="66" t="s">
        <v>146</v>
      </c>
      <c r="C80" s="33" t="s">
        <v>238</v>
      </c>
      <c r="D80" s="34">
        <v>103000</v>
      </c>
      <c r="E80" s="67">
        <v>78100</v>
      </c>
      <c r="F80" s="68">
        <f t="shared" si="2"/>
        <v>24900</v>
      </c>
    </row>
    <row r="81" spans="1:6" ht="24">
      <c r="A81" s="24" t="s">
        <v>162</v>
      </c>
      <c r="B81" s="66" t="s">
        <v>146</v>
      </c>
      <c r="C81" s="33" t="s">
        <v>239</v>
      </c>
      <c r="D81" s="34">
        <v>103000</v>
      </c>
      <c r="E81" s="67">
        <v>78100</v>
      </c>
      <c r="F81" s="68">
        <f t="shared" si="2"/>
        <v>24900</v>
      </c>
    </row>
    <row r="82" spans="1:6" ht="24">
      <c r="A82" s="24" t="s">
        <v>164</v>
      </c>
      <c r="B82" s="66" t="s">
        <v>146</v>
      </c>
      <c r="C82" s="33" t="s">
        <v>240</v>
      </c>
      <c r="D82" s="34">
        <v>103000</v>
      </c>
      <c r="E82" s="67">
        <v>78100</v>
      </c>
      <c r="F82" s="68">
        <f t="shared" si="2"/>
        <v>24900</v>
      </c>
    </row>
    <row r="83" spans="1:6" ht="37.5">
      <c r="A83" s="52" t="s">
        <v>241</v>
      </c>
      <c r="B83" s="56" t="s">
        <v>146</v>
      </c>
      <c r="C83" s="57" t="s">
        <v>242</v>
      </c>
      <c r="D83" s="58">
        <v>60000</v>
      </c>
      <c r="E83" s="59">
        <v>24000</v>
      </c>
      <c r="F83" s="60">
        <f t="shared" si="2"/>
        <v>36000</v>
      </c>
    </row>
    <row r="84" spans="1:6" ht="24">
      <c r="A84" s="24" t="s">
        <v>160</v>
      </c>
      <c r="B84" s="66" t="s">
        <v>146</v>
      </c>
      <c r="C84" s="33" t="s">
        <v>243</v>
      </c>
      <c r="D84" s="34">
        <v>60000</v>
      </c>
      <c r="E84" s="67">
        <v>24000</v>
      </c>
      <c r="F84" s="68">
        <f t="shared" si="2"/>
        <v>36000</v>
      </c>
    </row>
    <row r="85" spans="1:6" ht="24">
      <c r="A85" s="24" t="s">
        <v>162</v>
      </c>
      <c r="B85" s="66" t="s">
        <v>146</v>
      </c>
      <c r="C85" s="33" t="s">
        <v>244</v>
      </c>
      <c r="D85" s="34">
        <v>60000</v>
      </c>
      <c r="E85" s="67">
        <v>24000</v>
      </c>
      <c r="F85" s="68">
        <f t="shared" si="2"/>
        <v>36000</v>
      </c>
    </row>
    <row r="86" spans="1:6" ht="24">
      <c r="A86" s="24" t="s">
        <v>164</v>
      </c>
      <c r="B86" s="66" t="s">
        <v>146</v>
      </c>
      <c r="C86" s="33" t="s">
        <v>245</v>
      </c>
      <c r="D86" s="34">
        <v>60000</v>
      </c>
      <c r="E86" s="67">
        <v>24000</v>
      </c>
      <c r="F86" s="68">
        <f t="shared" si="2"/>
        <v>36000</v>
      </c>
    </row>
    <row r="87" spans="1:6" ht="37.5">
      <c r="A87" s="52" t="s">
        <v>246</v>
      </c>
      <c r="B87" s="56" t="s">
        <v>146</v>
      </c>
      <c r="C87" s="57" t="s">
        <v>247</v>
      </c>
      <c r="D87" s="58">
        <v>822836.45</v>
      </c>
      <c r="E87" s="59">
        <v>567315.56</v>
      </c>
      <c r="F87" s="60">
        <f t="shared" si="2"/>
        <v>255520.8899999999</v>
      </c>
    </row>
    <row r="88" spans="1:6" ht="24">
      <c r="A88" s="24" t="s">
        <v>160</v>
      </c>
      <c r="B88" s="66" t="s">
        <v>146</v>
      </c>
      <c r="C88" s="33" t="s">
        <v>248</v>
      </c>
      <c r="D88" s="34">
        <v>822836.45</v>
      </c>
      <c r="E88" s="67">
        <v>567315.56</v>
      </c>
      <c r="F88" s="68">
        <f t="shared" si="2"/>
        <v>255520.8899999999</v>
      </c>
    </row>
    <row r="89" spans="1:6" ht="24">
      <c r="A89" s="24" t="s">
        <v>162</v>
      </c>
      <c r="B89" s="66" t="s">
        <v>146</v>
      </c>
      <c r="C89" s="33" t="s">
        <v>249</v>
      </c>
      <c r="D89" s="34">
        <v>822836.45</v>
      </c>
      <c r="E89" s="67">
        <v>567315.56</v>
      </c>
      <c r="F89" s="68">
        <f t="shared" si="2"/>
        <v>255520.8899999999</v>
      </c>
    </row>
    <row r="90" spans="1:6" ht="24">
      <c r="A90" s="24" t="s">
        <v>164</v>
      </c>
      <c r="B90" s="66" t="s">
        <v>146</v>
      </c>
      <c r="C90" s="33" t="s">
        <v>250</v>
      </c>
      <c r="D90" s="34">
        <v>605836.45</v>
      </c>
      <c r="E90" s="67">
        <v>350315.56</v>
      </c>
      <c r="F90" s="68">
        <f t="shared" si="2"/>
        <v>255520.88999999996</v>
      </c>
    </row>
    <row r="91" spans="1:6" ht="18.75">
      <c r="A91" s="24" t="s">
        <v>166</v>
      </c>
      <c r="B91" s="66" t="s">
        <v>146</v>
      </c>
      <c r="C91" s="33" t="s">
        <v>251</v>
      </c>
      <c r="D91" s="34">
        <v>217000</v>
      </c>
      <c r="E91" s="67">
        <v>217000</v>
      </c>
      <c r="F91" s="68" t="str">
        <f t="shared" si="2"/>
        <v>-</v>
      </c>
    </row>
    <row r="92" spans="1:6" ht="37.5">
      <c r="A92" s="52" t="s">
        <v>252</v>
      </c>
      <c r="B92" s="56" t="s">
        <v>146</v>
      </c>
      <c r="C92" s="57" t="s">
        <v>253</v>
      </c>
      <c r="D92" s="58">
        <v>822836.45</v>
      </c>
      <c r="E92" s="59">
        <v>567315.56</v>
      </c>
      <c r="F92" s="60">
        <f t="shared" si="2"/>
        <v>255520.8899999999</v>
      </c>
    </row>
    <row r="93" spans="1:6" ht="24">
      <c r="A93" s="24" t="s">
        <v>160</v>
      </c>
      <c r="B93" s="66" t="s">
        <v>146</v>
      </c>
      <c r="C93" s="33" t="s">
        <v>254</v>
      </c>
      <c r="D93" s="34">
        <v>822836.45</v>
      </c>
      <c r="E93" s="67">
        <v>567315.56</v>
      </c>
      <c r="F93" s="68">
        <f t="shared" si="2"/>
        <v>255520.8899999999</v>
      </c>
    </row>
    <row r="94" spans="1:6" ht="24">
      <c r="A94" s="24" t="s">
        <v>162</v>
      </c>
      <c r="B94" s="66" t="s">
        <v>146</v>
      </c>
      <c r="C94" s="33" t="s">
        <v>255</v>
      </c>
      <c r="D94" s="34">
        <v>822836.45</v>
      </c>
      <c r="E94" s="67">
        <v>567315.56</v>
      </c>
      <c r="F94" s="68">
        <f t="shared" si="2"/>
        <v>255520.8899999999</v>
      </c>
    </row>
    <row r="95" spans="1:6" ht="24">
      <c r="A95" s="24" t="s">
        <v>164</v>
      </c>
      <c r="B95" s="66" t="s">
        <v>146</v>
      </c>
      <c r="C95" s="33" t="s">
        <v>256</v>
      </c>
      <c r="D95" s="34">
        <v>605836.45</v>
      </c>
      <c r="E95" s="67">
        <v>350315.56</v>
      </c>
      <c r="F95" s="68">
        <f t="shared" si="2"/>
        <v>255520.88999999996</v>
      </c>
    </row>
    <row r="96" spans="1:6" ht="18.75">
      <c r="A96" s="24" t="s">
        <v>166</v>
      </c>
      <c r="B96" s="66" t="s">
        <v>146</v>
      </c>
      <c r="C96" s="33" t="s">
        <v>257</v>
      </c>
      <c r="D96" s="34">
        <v>217000</v>
      </c>
      <c r="E96" s="67">
        <v>217000</v>
      </c>
      <c r="F96" s="68" t="str">
        <f t="shared" si="2"/>
        <v>-</v>
      </c>
    </row>
    <row r="97" spans="1:6" ht="37.5">
      <c r="A97" s="52" t="s">
        <v>258</v>
      </c>
      <c r="B97" s="56" t="s">
        <v>146</v>
      </c>
      <c r="C97" s="57" t="s">
        <v>259</v>
      </c>
      <c r="D97" s="58">
        <v>22500</v>
      </c>
      <c r="E97" s="59">
        <v>15200</v>
      </c>
      <c r="F97" s="60">
        <f t="shared" si="2"/>
        <v>7300</v>
      </c>
    </row>
    <row r="98" spans="1:6" ht="24">
      <c r="A98" s="24" t="s">
        <v>160</v>
      </c>
      <c r="B98" s="66" t="s">
        <v>146</v>
      </c>
      <c r="C98" s="33" t="s">
        <v>260</v>
      </c>
      <c r="D98" s="34">
        <v>22500</v>
      </c>
      <c r="E98" s="67">
        <v>15200</v>
      </c>
      <c r="F98" s="68">
        <f t="shared" si="2"/>
        <v>7300</v>
      </c>
    </row>
    <row r="99" spans="1:6" ht="24">
      <c r="A99" s="24" t="s">
        <v>162</v>
      </c>
      <c r="B99" s="66" t="s">
        <v>146</v>
      </c>
      <c r="C99" s="33" t="s">
        <v>261</v>
      </c>
      <c r="D99" s="34">
        <v>22500</v>
      </c>
      <c r="E99" s="67">
        <v>15200</v>
      </c>
      <c r="F99" s="68">
        <f t="shared" si="2"/>
        <v>7300</v>
      </c>
    </row>
    <row r="100" spans="1:6" ht="24">
      <c r="A100" s="24" t="s">
        <v>164</v>
      </c>
      <c r="B100" s="66" t="s">
        <v>146</v>
      </c>
      <c r="C100" s="33" t="s">
        <v>262</v>
      </c>
      <c r="D100" s="34">
        <v>22500</v>
      </c>
      <c r="E100" s="67">
        <v>15200</v>
      </c>
      <c r="F100" s="68">
        <f t="shared" si="2"/>
        <v>7300</v>
      </c>
    </row>
    <row r="101" spans="1:6" ht="37.5">
      <c r="A101" s="52" t="s">
        <v>263</v>
      </c>
      <c r="B101" s="56" t="s">
        <v>146</v>
      </c>
      <c r="C101" s="57" t="s">
        <v>264</v>
      </c>
      <c r="D101" s="58">
        <v>22500</v>
      </c>
      <c r="E101" s="59">
        <v>15200</v>
      </c>
      <c r="F101" s="60">
        <f t="shared" si="2"/>
        <v>7300</v>
      </c>
    </row>
    <row r="102" spans="1:6" ht="24">
      <c r="A102" s="24" t="s">
        <v>160</v>
      </c>
      <c r="B102" s="66" t="s">
        <v>146</v>
      </c>
      <c r="C102" s="33" t="s">
        <v>265</v>
      </c>
      <c r="D102" s="34">
        <v>22500</v>
      </c>
      <c r="E102" s="67">
        <v>15200</v>
      </c>
      <c r="F102" s="68">
        <f t="shared" si="2"/>
        <v>7300</v>
      </c>
    </row>
    <row r="103" spans="1:6" ht="24">
      <c r="A103" s="24" t="s">
        <v>162</v>
      </c>
      <c r="B103" s="66" t="s">
        <v>146</v>
      </c>
      <c r="C103" s="33" t="s">
        <v>266</v>
      </c>
      <c r="D103" s="34">
        <v>22500</v>
      </c>
      <c r="E103" s="67">
        <v>15200</v>
      </c>
      <c r="F103" s="68">
        <f t="shared" si="2"/>
        <v>7300</v>
      </c>
    </row>
    <row r="104" spans="1:6" ht="24">
      <c r="A104" s="24" t="s">
        <v>164</v>
      </c>
      <c r="B104" s="66" t="s">
        <v>146</v>
      </c>
      <c r="C104" s="33" t="s">
        <v>267</v>
      </c>
      <c r="D104" s="34">
        <v>22500</v>
      </c>
      <c r="E104" s="67">
        <v>15200</v>
      </c>
      <c r="F104" s="68">
        <f t="shared" si="2"/>
        <v>7300</v>
      </c>
    </row>
    <row r="105" spans="1:6" ht="37.5">
      <c r="A105" s="52" t="s">
        <v>268</v>
      </c>
      <c r="B105" s="56" t="s">
        <v>146</v>
      </c>
      <c r="C105" s="57" t="s">
        <v>269</v>
      </c>
      <c r="D105" s="58">
        <v>1145100</v>
      </c>
      <c r="E105" s="59">
        <v>1145100</v>
      </c>
      <c r="F105" s="60" t="str">
        <f t="shared" si="2"/>
        <v>-</v>
      </c>
    </row>
    <row r="106" spans="1:6" ht="24">
      <c r="A106" s="24" t="s">
        <v>270</v>
      </c>
      <c r="B106" s="66" t="s">
        <v>146</v>
      </c>
      <c r="C106" s="33" t="s">
        <v>271</v>
      </c>
      <c r="D106" s="34">
        <v>1145100</v>
      </c>
      <c r="E106" s="67">
        <v>1145100</v>
      </c>
      <c r="F106" s="68" t="str">
        <f t="shared" si="2"/>
        <v>-</v>
      </c>
    </row>
    <row r="107" spans="1:6" ht="18.75">
      <c r="A107" s="24" t="s">
        <v>272</v>
      </c>
      <c r="B107" s="66" t="s">
        <v>146</v>
      </c>
      <c r="C107" s="33" t="s">
        <v>273</v>
      </c>
      <c r="D107" s="34">
        <v>1145100</v>
      </c>
      <c r="E107" s="67">
        <v>1145100</v>
      </c>
      <c r="F107" s="68" t="str">
        <f t="shared" si="2"/>
        <v>-</v>
      </c>
    </row>
    <row r="108" spans="1:6" ht="46.5">
      <c r="A108" s="24" t="s">
        <v>274</v>
      </c>
      <c r="B108" s="66" t="s">
        <v>146</v>
      </c>
      <c r="C108" s="33" t="s">
        <v>275</v>
      </c>
      <c r="D108" s="34">
        <v>1145100</v>
      </c>
      <c r="E108" s="67">
        <v>1145100</v>
      </c>
      <c r="F108" s="68" t="str">
        <f t="shared" si="2"/>
        <v>-</v>
      </c>
    </row>
    <row r="109" spans="1:6" ht="37.5">
      <c r="A109" s="52" t="s">
        <v>276</v>
      </c>
      <c r="B109" s="56" t="s">
        <v>146</v>
      </c>
      <c r="C109" s="57" t="s">
        <v>277</v>
      </c>
      <c r="D109" s="58">
        <v>1145100</v>
      </c>
      <c r="E109" s="59">
        <v>1145100</v>
      </c>
      <c r="F109" s="60" t="str">
        <f t="shared" si="2"/>
        <v>-</v>
      </c>
    </row>
    <row r="110" spans="1:6" ht="24">
      <c r="A110" s="24" t="s">
        <v>270</v>
      </c>
      <c r="B110" s="66" t="s">
        <v>146</v>
      </c>
      <c r="C110" s="33" t="s">
        <v>278</v>
      </c>
      <c r="D110" s="34">
        <v>1145100</v>
      </c>
      <c r="E110" s="67">
        <v>1145100</v>
      </c>
      <c r="F110" s="68" t="str">
        <f t="shared" si="2"/>
        <v>-</v>
      </c>
    </row>
    <row r="111" spans="1:6" ht="18.75">
      <c r="A111" s="24" t="s">
        <v>272</v>
      </c>
      <c r="B111" s="66" t="s">
        <v>146</v>
      </c>
      <c r="C111" s="33" t="s">
        <v>279</v>
      </c>
      <c r="D111" s="34">
        <v>1145100</v>
      </c>
      <c r="E111" s="67">
        <v>1145100</v>
      </c>
      <c r="F111" s="68" t="str">
        <f aca="true" t="shared" si="3" ref="F111:F120">IF(OR(D111="-",IF(E111="-",0,E111)&gt;=IF(D111="-",0,D111)),"-",IF(D111="-",0,D111)-IF(E111="-",0,E111))</f>
        <v>-</v>
      </c>
    </row>
    <row r="112" spans="1:6" ht="46.5">
      <c r="A112" s="24" t="s">
        <v>274</v>
      </c>
      <c r="B112" s="66" t="s">
        <v>146</v>
      </c>
      <c r="C112" s="33" t="s">
        <v>280</v>
      </c>
      <c r="D112" s="34">
        <v>1145100</v>
      </c>
      <c r="E112" s="67">
        <v>1145100</v>
      </c>
      <c r="F112" s="68" t="str">
        <f t="shared" si="3"/>
        <v>-</v>
      </c>
    </row>
    <row r="113" spans="1:6" ht="37.5">
      <c r="A113" s="52" t="s">
        <v>281</v>
      </c>
      <c r="B113" s="56" t="s">
        <v>146</v>
      </c>
      <c r="C113" s="57" t="s">
        <v>282</v>
      </c>
      <c r="D113" s="58">
        <v>247500</v>
      </c>
      <c r="E113" s="59">
        <v>225491.36</v>
      </c>
      <c r="F113" s="60">
        <f t="shared" si="3"/>
        <v>22008.640000000014</v>
      </c>
    </row>
    <row r="114" spans="1:6" ht="18.75">
      <c r="A114" s="24" t="s">
        <v>283</v>
      </c>
      <c r="B114" s="66" t="s">
        <v>146</v>
      </c>
      <c r="C114" s="33" t="s">
        <v>284</v>
      </c>
      <c r="D114" s="34">
        <v>247500</v>
      </c>
      <c r="E114" s="67">
        <v>225491.36</v>
      </c>
      <c r="F114" s="68">
        <f t="shared" si="3"/>
        <v>22008.640000000014</v>
      </c>
    </row>
    <row r="115" spans="1:6" ht="18.75">
      <c r="A115" s="24" t="s">
        <v>285</v>
      </c>
      <c r="B115" s="66" t="s">
        <v>146</v>
      </c>
      <c r="C115" s="33" t="s">
        <v>286</v>
      </c>
      <c r="D115" s="34">
        <v>247500</v>
      </c>
      <c r="E115" s="67">
        <v>225491.36</v>
      </c>
      <c r="F115" s="68">
        <f t="shared" si="3"/>
        <v>22008.640000000014</v>
      </c>
    </row>
    <row r="116" spans="1:6" ht="18.75">
      <c r="A116" s="24" t="s">
        <v>287</v>
      </c>
      <c r="B116" s="66" t="s">
        <v>146</v>
      </c>
      <c r="C116" s="33" t="s">
        <v>288</v>
      </c>
      <c r="D116" s="34">
        <v>247500</v>
      </c>
      <c r="E116" s="67">
        <v>225491.36</v>
      </c>
      <c r="F116" s="68">
        <f t="shared" si="3"/>
        <v>22008.640000000014</v>
      </c>
    </row>
    <row r="117" spans="1:6" ht="37.5">
      <c r="A117" s="52" t="s">
        <v>289</v>
      </c>
      <c r="B117" s="56" t="s">
        <v>146</v>
      </c>
      <c r="C117" s="57" t="s">
        <v>290</v>
      </c>
      <c r="D117" s="58">
        <v>247500</v>
      </c>
      <c r="E117" s="59">
        <v>225491.36</v>
      </c>
      <c r="F117" s="60">
        <f t="shared" si="3"/>
        <v>22008.640000000014</v>
      </c>
    </row>
    <row r="118" spans="1:6" ht="18.75">
      <c r="A118" s="24" t="s">
        <v>283</v>
      </c>
      <c r="B118" s="66" t="s">
        <v>146</v>
      </c>
      <c r="C118" s="33" t="s">
        <v>291</v>
      </c>
      <c r="D118" s="34">
        <v>247500</v>
      </c>
      <c r="E118" s="67">
        <v>225491.36</v>
      </c>
      <c r="F118" s="68">
        <f t="shared" si="3"/>
        <v>22008.640000000014</v>
      </c>
    </row>
    <row r="119" spans="1:6" ht="18.75">
      <c r="A119" s="24" t="s">
        <v>285</v>
      </c>
      <c r="B119" s="66" t="s">
        <v>146</v>
      </c>
      <c r="C119" s="33" t="s">
        <v>292</v>
      </c>
      <c r="D119" s="34">
        <v>247500</v>
      </c>
      <c r="E119" s="67">
        <v>225491.36</v>
      </c>
      <c r="F119" s="68">
        <f t="shared" si="3"/>
        <v>22008.640000000014</v>
      </c>
    </row>
    <row r="120" spans="1:6" ht="18.75">
      <c r="A120" s="24" t="s">
        <v>287</v>
      </c>
      <c r="B120" s="66" t="s">
        <v>146</v>
      </c>
      <c r="C120" s="33" t="s">
        <v>293</v>
      </c>
      <c r="D120" s="34">
        <v>247500</v>
      </c>
      <c r="E120" s="67">
        <v>225491.36</v>
      </c>
      <c r="F120" s="68">
        <f t="shared" si="3"/>
        <v>22008.640000000014</v>
      </c>
    </row>
    <row r="121" spans="1:6" ht="9" customHeight="1">
      <c r="A121" s="54"/>
      <c r="B121" s="69"/>
      <c r="C121" s="70"/>
      <c r="D121" s="71"/>
      <c r="E121" s="69"/>
      <c r="F121" s="69"/>
    </row>
    <row r="122" spans="1:6" ht="17.25" customHeight="1">
      <c r="A122" s="55" t="s">
        <v>294</v>
      </c>
      <c r="B122" s="72" t="s">
        <v>295</v>
      </c>
      <c r="C122" s="73" t="s">
        <v>147</v>
      </c>
      <c r="D122" s="74">
        <v>-945236.45</v>
      </c>
      <c r="E122" s="74">
        <v>-115858.99</v>
      </c>
      <c r="F122" s="75" t="s">
        <v>296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9055118110236221" right="0.5905511811023623" top="0.4921259842519685" bottom="0.7874015748031497" header="0" footer="0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D23" sqref="D23"/>
    </sheetView>
  </sheetViews>
  <sheetFormatPr defaultColWidth="9.140625" defaultRowHeight="12.75" customHeight="1"/>
  <cols>
    <col min="1" max="1" width="42.28125" style="31" customWidth="1"/>
    <col min="2" max="2" width="5.57421875" style="31" customWidth="1"/>
    <col min="3" max="3" width="40.7109375" style="31" customWidth="1"/>
    <col min="4" max="6" width="18.7109375" style="31" customWidth="1"/>
  </cols>
  <sheetData>
    <row r="1" spans="1:6" ht="10.5" customHeight="1">
      <c r="A1" s="122" t="s">
        <v>297</v>
      </c>
      <c r="B1" s="122"/>
      <c r="C1" s="122"/>
      <c r="D1" s="122"/>
      <c r="E1" s="122"/>
      <c r="F1" s="122"/>
    </row>
    <row r="2" spans="1:6" ht="12.75" customHeight="1">
      <c r="A2" s="98" t="s">
        <v>298</v>
      </c>
      <c r="B2" s="98"/>
      <c r="C2" s="98"/>
      <c r="D2" s="98"/>
      <c r="E2" s="98"/>
      <c r="F2" s="98"/>
    </row>
    <row r="3" spans="1:6" ht="9" customHeight="1">
      <c r="A3" s="5"/>
      <c r="B3" s="76"/>
      <c r="C3" s="44"/>
      <c r="D3" s="9"/>
      <c r="E3" s="9"/>
      <c r="F3" s="44"/>
    </row>
    <row r="4" spans="1:6" ht="13.5" customHeight="1">
      <c r="A4" s="109" t="s">
        <v>20</v>
      </c>
      <c r="B4" s="103" t="s">
        <v>21</v>
      </c>
      <c r="C4" s="115" t="s">
        <v>299</v>
      </c>
      <c r="D4" s="106" t="s">
        <v>23</v>
      </c>
      <c r="E4" s="106" t="s">
        <v>24</v>
      </c>
      <c r="F4" s="112" t="s">
        <v>25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1" t="s">
        <v>27</v>
      </c>
      <c r="F11" s="23" t="s">
        <v>28</v>
      </c>
    </row>
    <row r="12" spans="1:6" ht="23.25">
      <c r="A12" s="77" t="s">
        <v>300</v>
      </c>
      <c r="B12" s="78" t="s">
        <v>301</v>
      </c>
      <c r="C12" s="79" t="s">
        <v>147</v>
      </c>
      <c r="D12" s="80">
        <v>945236.45</v>
      </c>
      <c r="E12" s="80">
        <v>115858.99</v>
      </c>
      <c r="F12" s="81" t="s">
        <v>147</v>
      </c>
    </row>
    <row r="13" spans="1:6" ht="18.75">
      <c r="A13" s="82" t="s">
        <v>32</v>
      </c>
      <c r="B13" s="83"/>
      <c r="C13" s="84"/>
      <c r="D13" s="85"/>
      <c r="E13" s="85"/>
      <c r="F13" s="86"/>
    </row>
    <row r="14" spans="1:6" ht="18.75">
      <c r="A14" s="52" t="s">
        <v>302</v>
      </c>
      <c r="B14" s="87" t="s">
        <v>303</v>
      </c>
      <c r="C14" s="88" t="s">
        <v>147</v>
      </c>
      <c r="D14" s="58" t="s">
        <v>43</v>
      </c>
      <c r="E14" s="58" t="s">
        <v>43</v>
      </c>
      <c r="F14" s="60" t="s">
        <v>43</v>
      </c>
    </row>
    <row r="15" spans="1:6" ht="18.75">
      <c r="A15" s="82" t="s">
        <v>304</v>
      </c>
      <c r="B15" s="83"/>
      <c r="C15" s="84"/>
      <c r="D15" s="85"/>
      <c r="E15" s="85"/>
      <c r="F15" s="86"/>
    </row>
    <row r="16" spans="1:6" ht="18.75">
      <c r="A16" s="52" t="s">
        <v>305</v>
      </c>
      <c r="B16" s="87" t="s">
        <v>306</v>
      </c>
      <c r="C16" s="88" t="s">
        <v>147</v>
      </c>
      <c r="D16" s="58" t="s">
        <v>43</v>
      </c>
      <c r="E16" s="58" t="s">
        <v>43</v>
      </c>
      <c r="F16" s="60" t="s">
        <v>43</v>
      </c>
    </row>
    <row r="17" spans="1:6" ht="18.75">
      <c r="A17" s="82" t="s">
        <v>304</v>
      </c>
      <c r="B17" s="83"/>
      <c r="C17" s="84"/>
      <c r="D17" s="85"/>
      <c r="E17" s="85"/>
      <c r="F17" s="86"/>
    </row>
    <row r="18" spans="1:6" ht="18.75">
      <c r="A18" s="77" t="s">
        <v>307</v>
      </c>
      <c r="B18" s="78" t="s">
        <v>308</v>
      </c>
      <c r="C18" s="79" t="s">
        <v>309</v>
      </c>
      <c r="D18" s="80">
        <v>945236.45</v>
      </c>
      <c r="E18" s="80">
        <v>115858.99</v>
      </c>
      <c r="F18" s="81">
        <v>829377.46</v>
      </c>
    </row>
    <row r="19" spans="1:6" ht="23.25">
      <c r="A19" s="77" t="s">
        <v>310</v>
      </c>
      <c r="B19" s="78" t="s">
        <v>308</v>
      </c>
      <c r="C19" s="79" t="s">
        <v>311</v>
      </c>
      <c r="D19" s="80">
        <v>945236.45</v>
      </c>
      <c r="E19" s="80">
        <f>E20+E22</f>
        <v>115858.99000000022</v>
      </c>
      <c r="F19" s="81">
        <f>D19-E19</f>
        <v>829377.4599999997</v>
      </c>
    </row>
    <row r="20" spans="1:6" ht="18.75">
      <c r="A20" s="77" t="s">
        <v>312</v>
      </c>
      <c r="B20" s="78" t="s">
        <v>313</v>
      </c>
      <c r="C20" s="79" t="s">
        <v>314</v>
      </c>
      <c r="D20" s="80">
        <f>D21</f>
        <v>-8230900</v>
      </c>
      <c r="E20" s="80">
        <f>E21</f>
        <v>-8233934.8</v>
      </c>
      <c r="F20" s="81" t="s">
        <v>296</v>
      </c>
    </row>
    <row r="21" spans="1:6" ht="24">
      <c r="A21" s="24" t="s">
        <v>315</v>
      </c>
      <c r="B21" s="32" t="s">
        <v>313</v>
      </c>
      <c r="C21" s="89" t="s">
        <v>316</v>
      </c>
      <c r="D21" s="34">
        <v>-8230900</v>
      </c>
      <c r="E21" s="34">
        <v>-8233934.8</v>
      </c>
      <c r="F21" s="68" t="s">
        <v>296</v>
      </c>
    </row>
    <row r="22" spans="1:6" ht="18.75">
      <c r="A22" s="77" t="s">
        <v>317</v>
      </c>
      <c r="B22" s="78" t="s">
        <v>318</v>
      </c>
      <c r="C22" s="79" t="s">
        <v>319</v>
      </c>
      <c r="D22" s="80">
        <f>D23</f>
        <v>9176136.45</v>
      </c>
      <c r="E22" s="80">
        <f>E23</f>
        <v>8349793.79</v>
      </c>
      <c r="F22" s="81" t="s">
        <v>296</v>
      </c>
    </row>
    <row r="23" spans="1:6" ht="24">
      <c r="A23" s="24" t="s">
        <v>320</v>
      </c>
      <c r="B23" s="32" t="s">
        <v>318</v>
      </c>
      <c r="C23" s="89" t="s">
        <v>321</v>
      </c>
      <c r="D23" s="34">
        <v>9176136.45</v>
      </c>
      <c r="E23" s="34">
        <v>8349793.79</v>
      </c>
      <c r="F23" s="68" t="s">
        <v>296</v>
      </c>
    </row>
    <row r="24" spans="1:6" ht="12.75" customHeight="1">
      <c r="A24" s="90"/>
      <c r="B24" s="91"/>
      <c r="C24" s="92"/>
      <c r="D24" s="93"/>
      <c r="E24" s="93"/>
      <c r="F24" s="94"/>
    </row>
    <row r="26" ht="15" customHeight="1">
      <c r="C26" s="96" t="s">
        <v>341</v>
      </c>
    </row>
    <row r="29" ht="7.5" customHeight="1"/>
    <row r="30" ht="23.25" customHeight="1">
      <c r="C30" s="31" t="s">
        <v>342</v>
      </c>
    </row>
    <row r="33" ht="17.25" customHeight="1"/>
    <row r="36" spans="1:6" ht="12.75" customHeight="1">
      <c r="A36" s="97" t="s">
        <v>343</v>
      </c>
      <c r="D36" s="2"/>
      <c r="E36" s="2"/>
      <c r="F36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9055118110236221" right="0.5905511811023623" top="0.4921259842519685" bottom="0.7874015748031497" header="0" footer="0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322</v>
      </c>
      <c r="B1" t="s">
        <v>323</v>
      </c>
    </row>
    <row r="2" spans="1:2" ht="12.75">
      <c r="A2" t="s">
        <v>324</v>
      </c>
      <c r="B2" t="s">
        <v>325</v>
      </c>
    </row>
    <row r="3" spans="1:2" ht="12.75">
      <c r="A3" t="s">
        <v>326</v>
      </c>
      <c r="B3" t="s">
        <v>4</v>
      </c>
    </row>
    <row r="4" spans="1:2" ht="12.75">
      <c r="A4" t="s">
        <v>327</v>
      </c>
      <c r="B4" t="s">
        <v>328</v>
      </c>
    </row>
    <row r="5" spans="1:2" ht="12.75">
      <c r="A5" t="s">
        <v>329</v>
      </c>
      <c r="B5" t="s">
        <v>330</v>
      </c>
    </row>
    <row r="6" spans="1:2" ht="12.75">
      <c r="A6" t="s">
        <v>331</v>
      </c>
      <c r="B6" t="s">
        <v>323</v>
      </c>
    </row>
    <row r="7" spans="1:2" ht="12.75">
      <c r="A7" t="s">
        <v>332</v>
      </c>
    </row>
    <row r="8" spans="1:2" ht="12.75">
      <c r="A8" t="s">
        <v>334</v>
      </c>
    </row>
    <row r="9" spans="1:2" ht="12.75">
      <c r="A9" t="s">
        <v>335</v>
      </c>
      <c r="B9" t="s">
        <v>336</v>
      </c>
    </row>
    <row r="10" spans="1:2" ht="12.75">
      <c r="A10" t="s">
        <v>337</v>
      </c>
      <c r="B10" t="s">
        <v>17</v>
      </c>
    </row>
    <row r="11" spans="1:2" ht="12.75">
      <c r="A11" t="s">
        <v>338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rep:2.55.0.95</dc:description>
  <cp:lastModifiedBy>Пользователь</cp:lastModifiedBy>
  <cp:lastPrinted>2023-01-14T10:02:51Z</cp:lastPrinted>
  <dcterms:created xsi:type="dcterms:W3CDTF">2023-01-10T10:26:21Z</dcterms:created>
  <dcterms:modified xsi:type="dcterms:W3CDTF">2023-01-18T11:26:01Z</dcterms:modified>
  <cp:category/>
  <cp:version/>
  <cp:contentType/>
  <cp:contentStatus/>
</cp:coreProperties>
</file>