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'Доходы'!$F$68</definedName>
    <definedName name="LAST_CELL" localSheetId="2">'Источники'!$F$35</definedName>
    <definedName name="LAST_CELL" localSheetId="1">'Расходы'!$F$121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'Доходы'!$A$68</definedName>
    <definedName name="REND_1" localSheetId="2">'Источники'!$A$23</definedName>
    <definedName name="REND_1" localSheetId="1">'Расходы'!$A$122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<sst xmlns="http://schemas.openxmlformats.org/spreadsheetml/2006/main" count="667" uniqueCount="331">
  <si>
    <t>КОДЫ</t>
  </si>
  <si>
    <t xml:space="preserve">  Форма по ОКУД</t>
  </si>
  <si>
    <t>0503117</t>
  </si>
  <si>
    <t xml:space="preserve">                   Дата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</si>
  <si>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</si>
  <si>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</si>
  <si>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</si>
  <si>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</si>
  <si>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</si>
  <si>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</si>
  <si>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</si>
  <si>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</si>
  <si>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Веселовского сельского поселения</t>
  </si>
  <si>
    <t>Веселовское сельское поселение Дубовского района</t>
  </si>
  <si>
    <t>Периодичность: годовая</t>
  </si>
  <si>
    <t>Единица измерения: руб.</t>
  </si>
  <si>
    <t>00365204</t>
  </si>
  <si>
    <t>951</t>
  </si>
  <si>
    <t>60613417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</si>
  <si>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</si>
  <si>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</si>
  <si>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</si>
  <si>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</si>
  <si>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</si>
  <si>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</si>
  <si>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</si>
  <si>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</si>
  <si>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</si>
  <si>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</si>
  <si>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</si>
  <si>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</si>
  <si>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</si>
  <si>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</si>
  <si>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</si>
  <si>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</si>
  <si>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</si>
  <si>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</si>
  <si>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</si>
  <si>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</si>
  <si>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</si>
  <si>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</si>
  <si>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</si>
  <si>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</si>
  <si>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</si>
  <si>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</si>
  <si>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</si>
  <si>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</si>
  <si>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</si>
  <si>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</si>
  <si>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</si>
  <si>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</si>
  <si>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</si>
  <si>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</si>
  <si>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</si>
  <si>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</si>
  <si>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</si>
  <si>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</si>
  <si>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</si>
  <si>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</si>
  <si>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</si>
  <si>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</si>
  <si>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</si>
  <si>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</si>
  <si>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</si>
  <si>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</si>
  <si>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</si>
  <si>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</si>
  <si>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</si>
  <si>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</si>
  <si>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</si>
  <si>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</si>
  <si>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</si>
  <si>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</si>
  <si>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</si>
  <si>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</si>
  <si>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</si>
  <si>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</si>
  <si>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</si>
  <si>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</si>
  <si>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</si>
  <si>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</si>
  <si>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</si>
  <si>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</si>
  <si>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</si>
  <si>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</si>
  <si>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</si>
  <si>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</si>
  <si>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</si>
  <si>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</si>
  <si>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</si>
  <si>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</si>
  <si>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</si>
  <si>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</si>
  <si>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</si>
  <si>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</si>
  <si>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951 11602000020000140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</si>
  <si>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</si>
  <si>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</si>
  <si>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</si>
  <si>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</si>
  <si>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</si>
  <si>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</si>
  <si>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</si>
  <si>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</si>
  <si>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</si>
  <si>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</si>
  <si>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</si>
  <si>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</si>
  <si>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</si>
  <si>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</si>
  <si>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</si>
  <si>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</si>
  <si>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</si>
  <si>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</si>
  <si>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</si>
  <si>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</si>
  <si>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</si>
  <si>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</si>
  <si>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</si>
  <si>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</si>
  <si>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</si>
  <si>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</si>
  <si>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</si>
  <si>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</si>
  <si>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</si>
  <si>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</si>
  <si>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</si>
  <si>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</si>
  <si>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</si>
  <si>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</si>
  <si>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</si>
  <si>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</si>
  <si>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</si>
  <si>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</si>
  <si>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</si>
  <si>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</si>
  <si>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</si>
  <si>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</si>
  <si>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</si>
  <si>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</si>
  <si>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</si>
  <si>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</si>
  <si>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</si>
  <si>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</si>
  <si>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</si>
  <si>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</si>
  <si>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</si>
  <si>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</si>
  <si>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</si>
  <si>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</si>
  <si>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</si>
  <si>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</si>
  <si>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</si>
  <si>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</si>
  <si>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</si>
  <si>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</si>
  <si>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</si>
  <si>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</si>
  <si>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</si>
  <si>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</si>
  <si>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</si>
  <si>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</si>
  <si>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</si>
  <si>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</si>
  <si>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</si>
  <si>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</si>
  <si>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</si>
  <si>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</si>
  <si>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</si>
  <si>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</si>
  <si>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</si>
  <si>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</si>
  <si>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</si>
  <si>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</si>
  <si>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</si>
  <si>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</si>
  <si>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</si>
  <si>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</si>
  <si>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</si>
  <si>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</si>
  <si>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</si>
  <si>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</si>
  <si>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</si>
  <si>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</si>
  <si>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</si>
  <si>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</si>
  <si>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</si>
  <si>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</si>
  <si>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</si>
  <si>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</si>
  <si>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</si>
  <si>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</si>
  <si>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</si>
  <si>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</si>
  <si>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</si>
  <si>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</si>
  <si>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</si>
  <si>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</si>
  <si>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</si>
  <si>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</si>
  <si>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</si>
  <si>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</si>
  <si>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</si>
  <si>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</si>
  <si>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</si>
  <si>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</si>
  <si>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</si>
  <si>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</si>
  <si>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</si>
  <si>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</si>
  <si>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</si>
  <si>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</si>
  <si>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</si>
  <si>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</si>
  <si>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</si>
  <si>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</si>
  <si>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</si>
  <si>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</si>
  <si>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</si>
  <si>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</si>
  <si>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</si>
  <si>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</si>
  <si>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</si>
  <si>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</si>
  <si>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</si>
  <si>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</si>
  <si>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</si>
  <si>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</si>
  <si>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</si>
  <si>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</si>
  <si>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</si>
  <si>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</si>
  <si>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</si>
  <si>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</si>
  <si>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</si>
  <si>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</si>
  <si>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</si>
  <si>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</si>
  <si>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</si>
  <si>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</si>
  <si>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</si>
  <si>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</si>
  <si>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</si>
  <si>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</si>
  <si>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</si>
  <si>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</si>
  <si>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</si>
  <si>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</si>
  <si>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</si>
  <si>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</si>
  <si>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</si>
  <si>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</si>
  <si>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</si>
  <si>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</si>
  <si>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</si>
  <si>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</si>
  <si>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</si>
  <si>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</si>
  <si>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</si>
  <si>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</si>
  <si>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</si>
  <si>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</si>
  <si>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</si>
  <si>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</si>
  <si>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</si>
  <si>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</si>
  <si>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</si>
  <si>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</si>
  <si>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</si>
  <si>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</si>
  <si>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</si>
  <si>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</si>
  <si>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</si>
  <si>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</si>
  <si>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</si>
  <si>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</si>
  <si>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</si>
  <si>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</si>
  <si>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</si>
  <si>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</si>
  <si>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</si>
  <si>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</si>
  <si>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</si>
  <si>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</si>
  <si>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</si>
  <si>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</si>
  <si>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</si>
  <si>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</si>
  <si>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</si>
  <si>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</si>
  <si>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</si>
  <si>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</si>
  <si>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</si>
  <si>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</si>
  <si>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</si>
  <si>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</si>
  <si>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</si>
  <si>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</si>
  <si>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</si>
  <si>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</si>
  <si>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</si>
  <si>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</si>
  <si>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</si>
  <si>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</si>
  <si>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</si>
  <si>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</si>
  <si>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</si>
  <si>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</si>
  <si>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</si>
  <si>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</si>
  <si>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</si>
  <si>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</si>
  <si>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</si>
  <si>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</si>
  <si>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</si>
  <si>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</si>
  <si>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</si>
  <si>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</si>
  <si>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</si>
  <si>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</si>
  <si>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</si>
  <si>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</si>
  <si>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</si>
  <si>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</si>
  <si>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</si>
  <si>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" 03 "  марта  2023  г.</t>
  </si>
  <si>
    <t xml:space="preserve">                                       ОТЧЕТ ОБ ИСПОЛНЕНИИ БЮДЖЕТА</t>
  </si>
  <si>
    <t xml:space="preserve">                                                     на 01 марта 2023 г.</t>
  </si>
  <si>
    <r>
      <t xml:space="preserve">           </t>
    </r>
    <r>
      <rPr>
        <sz val="14"/>
        <rFont val="Times New Roman"/>
        <family val="1"/>
      </rPr>
      <t>С.И. Титоренко</t>
    </r>
  </si>
  <si>
    <r>
      <t xml:space="preserve">            </t>
    </r>
    <r>
      <rPr>
        <sz val="14"/>
        <rFont val="Times New Roman"/>
        <family val="1"/>
      </rPr>
      <t>Н.В. Анистратова</t>
    </r>
  </si>
  <si>
    <r>
      <t xml:space="preserve">           </t>
    </r>
    <r>
      <rPr>
        <sz val="14"/>
        <rFont val="Times New Roman"/>
        <family val="1"/>
      </rPr>
      <t>И.И. Литовченко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</si>
</sst>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8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right"/>
      <protection/>
    </xf>
    <xf numFmtId="0" fontId="19" fillId="0" borderId="1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left"/>
      <protection/>
    </xf>
    <xf numFmtId="49" fontId="19" fillId="0" borderId="0" xfId="0" applyNumberFormat="1" applyFont="1" applyBorder="1" applyAlignment="1" applyProtection="1">
      <alignment horizontal="right"/>
      <protection/>
    </xf>
    <xf numFmtId="49" fontId="19" fillId="0" borderId="11" xfId="0" applyNumberFormat="1" applyFont="1" applyBorder="1" applyAlignment="1" applyProtection="1">
      <alignment horizontal="centerContinuous"/>
      <protection/>
    </xf>
    <xf numFmtId="49" fontId="20" fillId="0" borderId="0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left"/>
      <protection/>
    </xf>
    <xf numFmtId="49" fontId="19" fillId="0" borderId="0" xfId="0" applyNumberFormat="1" applyFont="1" applyBorder="1" applyAlignment="1" applyProtection="1">
      <alignment/>
      <protection/>
    </xf>
    <xf numFmtId="49" fontId="19" fillId="0" borderId="0" xfId="0" applyNumberFormat="1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49" fontId="19" fillId="0" borderId="13" xfId="0" applyNumberFormat="1" applyFont="1" applyBorder="1" applyAlignment="1" applyProtection="1">
      <alignment horizontal="center" vertical="center" wrapText="1"/>
      <protection/>
    </xf>
    <xf numFmtId="49" fontId="19" fillId="0" borderId="14" xfId="0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49" fontId="19" fillId="0" borderId="16" xfId="0" applyNumberFormat="1" applyFont="1" applyBorder="1" applyAlignment="1" applyProtection="1">
      <alignment horizontal="center" vertical="center" wrapText="1"/>
      <protection/>
    </xf>
    <xf numFmtId="49" fontId="19" fillId="0" borderId="17" xfId="0" applyNumberFormat="1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49" fontId="19" fillId="0" borderId="19" xfId="0" applyNumberFormat="1" applyFont="1" applyBorder="1" applyAlignment="1" applyProtection="1">
      <alignment horizontal="center" vertical="center" wrapText="1"/>
      <protection/>
    </xf>
    <xf numFmtId="49" fontId="19" fillId="0" borderId="20" xfId="0" applyNumberFormat="1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22" xfId="0" applyFont="1" applyBorder="1" applyAlignment="1" applyProtection="1">
      <alignment horizontal="center" vertical="center"/>
      <protection/>
    </xf>
    <xf numFmtId="49" fontId="19" fillId="0" borderId="10" xfId="0" applyNumberFormat="1" applyFont="1" applyBorder="1" applyAlignment="1" applyProtection="1">
      <alignment horizontal="center" vertical="center"/>
      <protection/>
    </xf>
    <xf numFmtId="49" fontId="19" fillId="0" borderId="23" xfId="0" applyNumberFormat="1" applyFont="1" applyBorder="1" applyAlignment="1" applyProtection="1">
      <alignment horizontal="center" vertical="center"/>
      <protection/>
    </xf>
    <xf numFmtId="49" fontId="19" fillId="0" borderId="24" xfId="0" applyNumberFormat="1" applyFont="1" applyBorder="1" applyAlignment="1" applyProtection="1">
      <alignment horizontal="center" vertical="center"/>
      <protection/>
    </xf>
    <xf numFmtId="49" fontId="19" fillId="0" borderId="25" xfId="0" applyNumberFormat="1" applyFont="1" applyBorder="1" applyAlignment="1" applyProtection="1">
      <alignment horizontal="center" wrapText="1"/>
      <protection/>
    </xf>
    <xf numFmtId="49" fontId="19" fillId="0" borderId="26" xfId="0" applyNumberFormat="1" applyFont="1" applyBorder="1" applyAlignment="1" applyProtection="1">
      <alignment horizontal="center" wrapText="1"/>
      <protection/>
    </xf>
    <xf numFmtId="49" fontId="19" fillId="0" borderId="18" xfId="0" applyNumberFormat="1" applyFont="1" applyBorder="1" applyAlignment="1" applyProtection="1">
      <alignment horizontal="center" wrapText="1"/>
      <protection/>
    </xf>
    <xf numFmtId="0" fontId="19" fillId="0" borderId="27" xfId="0" applyFont="1" applyBorder="1" applyAlignment="1" applyProtection="1">
      <alignment horizontal="left"/>
      <protection/>
    </xf>
    <xf numFmtId="0" fontId="19" fillId="0" borderId="28" xfId="0" applyFont="1" applyBorder="1" applyAlignment="1" applyProtection="1">
      <alignment horizontal="center"/>
      <protection/>
    </xf>
    <xf numFmtId="49" fontId="19" fillId="0" borderId="28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/>
    </xf>
    <xf numFmtId="0" fontId="20" fillId="0" borderId="0" xfId="0" applyFont="1" applyBorder="1" applyAlignment="1" applyProtection="1">
      <alignment/>
      <protection/>
    </xf>
    <xf numFmtId="0" fontId="19" fillId="0" borderId="12" xfId="0" applyFont="1" applyBorder="1" applyAlignment="1" applyProtection="1">
      <alignment horizontal="center" vertical="center"/>
      <protection/>
    </xf>
    <xf numFmtId="0" fontId="19" fillId="0" borderId="29" xfId="0" applyFont="1" applyBorder="1" applyAlignment="1" applyProtection="1">
      <alignment horizontal="center" vertical="center" wrapText="1"/>
      <protection/>
    </xf>
    <xf numFmtId="49" fontId="19" fillId="0" borderId="13" xfId="0" applyNumberFormat="1" applyFont="1" applyBorder="1" applyAlignment="1" applyProtection="1">
      <alignment horizontal="center" vertical="center"/>
      <protection/>
    </xf>
    <xf numFmtId="0" fontId="19" fillId="0" borderId="15" xfId="0" applyFont="1" applyBorder="1" applyAlignment="1" applyProtection="1">
      <alignment horizontal="center" vertical="center"/>
      <protection/>
    </xf>
    <xf numFmtId="0" fontId="19" fillId="0" borderId="30" xfId="0" applyFont="1" applyBorder="1" applyAlignment="1" applyProtection="1">
      <alignment horizontal="center" vertical="center" wrapText="1"/>
      <protection/>
    </xf>
    <xf numFmtId="49" fontId="19" fillId="0" borderId="16" xfId="0" applyNumberFormat="1" applyFont="1" applyBorder="1" applyAlignment="1" applyProtection="1">
      <alignment horizontal="center" vertical="center"/>
      <protection/>
    </xf>
    <xf numFmtId="0" fontId="19" fillId="0" borderId="30" xfId="0" applyFont="1" applyBorder="1" applyAlignment="1" applyProtection="1">
      <alignment vertical="center" wrapText="1"/>
      <protection/>
    </xf>
    <xf numFmtId="49" fontId="19" fillId="0" borderId="30" xfId="0" applyNumberFormat="1" applyFont="1" applyBorder="1" applyAlignment="1" applyProtection="1">
      <alignment horizontal="center" vertical="center" wrapText="1"/>
      <protection/>
    </xf>
    <xf numFmtId="49" fontId="19" fillId="0" borderId="17" xfId="0" applyNumberFormat="1" applyFont="1" applyBorder="1" applyAlignment="1" applyProtection="1">
      <alignment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19" fillId="0" borderId="31" xfId="0" applyFont="1" applyBorder="1" applyAlignment="1" applyProtection="1">
      <alignment vertical="center" wrapText="1"/>
      <protection/>
    </xf>
    <xf numFmtId="49" fontId="19" fillId="0" borderId="31" xfId="0" applyNumberFormat="1" applyFont="1" applyBorder="1" applyAlignment="1" applyProtection="1">
      <alignment horizontal="center" vertical="center" wrapText="1"/>
      <protection/>
    </xf>
    <xf numFmtId="49" fontId="19" fillId="0" borderId="20" xfId="0" applyNumberFormat="1" applyFont="1" applyBorder="1" applyAlignment="1" applyProtection="1">
      <alignment vertical="center"/>
      <protection/>
    </xf>
    <xf numFmtId="49" fontId="19" fillId="0" borderId="22" xfId="0" applyNumberFormat="1" applyFont="1" applyBorder="1" applyAlignment="1" applyProtection="1">
      <alignment horizontal="center" vertical="center"/>
      <protection/>
    </xf>
    <xf numFmtId="49" fontId="21" fillId="0" borderId="32" xfId="0" applyNumberFormat="1" applyFont="1" applyBorder="1" applyAlignment="1" applyProtection="1">
      <alignment horizontal="center" wrapText="1"/>
      <protection/>
    </xf>
    <xf numFmtId="4" fontId="21" fillId="0" borderId="20" xfId="0" applyNumberFormat="1" applyFont="1" applyBorder="1" applyAlignment="1" applyProtection="1">
      <alignment horizontal="right"/>
      <protection/>
    </xf>
    <xf numFmtId="0" fontId="20" fillId="0" borderId="26" xfId="0" applyFont="1" applyBorder="1" applyAlignment="1" applyProtection="1">
      <alignment/>
      <protection/>
    </xf>
    <xf numFmtId="49" fontId="19" fillId="0" borderId="33" xfId="0" applyNumberFormat="1" applyFont="1" applyBorder="1" applyAlignment="1" applyProtection="1">
      <alignment horizontal="center" wrapText="1"/>
      <protection/>
    </xf>
    <xf numFmtId="4" fontId="19" fillId="0" borderId="34" xfId="0" applyNumberFormat="1" applyFont="1" applyBorder="1" applyAlignment="1" applyProtection="1">
      <alignment horizontal="right"/>
      <protection/>
    </xf>
    <xf numFmtId="0" fontId="20" fillId="0" borderId="35" xfId="0" applyFont="1" applyBorder="1" applyAlignment="1" applyProtection="1">
      <alignment/>
      <protection/>
    </xf>
    <xf numFmtId="49" fontId="19" fillId="0" borderId="36" xfId="0" applyNumberFormat="1" applyFont="1" applyBorder="1" applyAlignment="1" applyProtection="1">
      <alignment horizontal="center" wrapText="1"/>
      <protection/>
    </xf>
    <xf numFmtId="49" fontId="19" fillId="0" borderId="0" xfId="0" applyNumberFormat="1" applyFont="1" applyBorder="1" applyAlignment="1" applyProtection="1">
      <alignment horizontal="right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0" borderId="31" xfId="0" applyFont="1" applyBorder="1" applyAlignment="1" applyProtection="1">
      <alignment horizontal="center" vertical="center" wrapText="1"/>
      <protection/>
    </xf>
    <xf numFmtId="49" fontId="21" fillId="0" borderId="25" xfId="0" applyNumberFormat="1" applyFont="1" applyBorder="1" applyAlignment="1" applyProtection="1">
      <alignment horizontal="center" wrapText="1"/>
      <protection/>
    </xf>
    <xf numFmtId="49" fontId="21" fillId="0" borderId="37" xfId="0" applyNumberFormat="1" applyFont="1" applyBorder="1" applyAlignment="1" applyProtection="1">
      <alignment horizontal="center" wrapText="1"/>
      <protection/>
    </xf>
    <xf numFmtId="4" fontId="21" fillId="0" borderId="34" xfId="0" applyNumberFormat="1" applyFont="1" applyBorder="1" applyAlignment="1" applyProtection="1">
      <alignment horizontal="right"/>
      <protection/>
    </xf>
    <xf numFmtId="0" fontId="19" fillId="0" borderId="26" xfId="0" applyFont="1" applyBorder="1" applyAlignment="1" applyProtection="1">
      <alignment horizontal="center"/>
      <protection/>
    </xf>
    <xf numFmtId="0" fontId="19" fillId="0" borderId="38" xfId="0" applyFont="1" applyBorder="1" applyAlignment="1" applyProtection="1">
      <alignment horizontal="center"/>
      <protection/>
    </xf>
    <xf numFmtId="49" fontId="19" fillId="0" borderId="39" xfId="0" applyNumberFormat="1" applyFont="1" applyBorder="1" applyAlignment="1" applyProtection="1">
      <alignment horizontal="center"/>
      <protection/>
    </xf>
    <xf numFmtId="49" fontId="21" fillId="0" borderId="18" xfId="0" applyNumberFormat="1" applyFont="1" applyBorder="1" applyAlignment="1" applyProtection="1">
      <alignment horizontal="center" wrapText="1"/>
      <protection/>
    </xf>
    <xf numFmtId="49" fontId="21" fillId="0" borderId="19" xfId="0" applyNumberFormat="1" applyFont="1" applyBorder="1" applyAlignment="1" applyProtection="1">
      <alignment horizontal="center" wrapText="1"/>
      <protection/>
    </xf>
    <xf numFmtId="0" fontId="20" fillId="0" borderId="27" xfId="0" applyFont="1" applyBorder="1" applyAlignment="1" applyProtection="1">
      <alignment horizontal="left"/>
      <protection/>
    </xf>
    <xf numFmtId="0" fontId="20" fillId="0" borderId="28" xfId="0" applyFont="1" applyBorder="1" applyAlignment="1" applyProtection="1">
      <alignment horizontal="center"/>
      <protection/>
    </xf>
    <xf numFmtId="0" fontId="20" fillId="0" borderId="28" xfId="0" applyFont="1" applyBorder="1" applyAlignment="1" applyProtection="1">
      <alignment horizontal="left"/>
      <protection/>
    </xf>
    <xf numFmtId="49" fontId="20" fillId="0" borderId="28" xfId="0" applyNumberFormat="1" applyFont="1" applyBorder="1" applyAlignment="1" applyProtection="1">
      <alignment/>
      <protection/>
    </xf>
    <xf numFmtId="0" fontId="20" fillId="0" borderId="28" xfId="0" applyFont="1" applyBorder="1" applyAlignment="1" applyProtection="1">
      <alignment/>
      <protection/>
    </xf>
    <xf numFmtId="0" fontId="20" fillId="0" borderId="0" xfId="0" applyFont="1" applyAlignment="1">
      <alignment horizontal="left"/>
    </xf>
    <xf numFmtId="0" fontId="19" fillId="0" borderId="0" xfId="0" applyFont="1" applyBorder="1" applyAlignment="1" applyProtection="1">
      <alignment horizontal="center"/>
      <protection/>
    </xf>
    <xf numFmtId="4" fontId="22" fillId="0" borderId="37" xfId="0" applyNumberFormat="1" applyFont="1" applyBorder="1" applyAlignment="1" applyProtection="1">
      <alignment horizontal="right"/>
      <protection/>
    </xf>
    <xf numFmtId="49" fontId="23" fillId="0" borderId="38" xfId="0" applyNumberFormat="1" applyFont="1" applyBorder="1" applyAlignment="1" applyProtection="1">
      <alignment horizontal="center"/>
      <protection/>
    </xf>
    <xf numFmtId="4" fontId="22" fillId="0" borderId="19" xfId="0" applyNumberFormat="1" applyFont="1" applyBorder="1" applyAlignment="1" applyProtection="1">
      <alignment horizontal="right"/>
      <protection/>
    </xf>
    <xf numFmtId="4" fontId="23" fillId="0" borderId="37" xfId="0" applyNumberFormat="1" applyFont="1" applyBorder="1" applyAlignment="1" applyProtection="1">
      <alignment horizontal="right"/>
      <protection/>
    </xf>
    <xf numFmtId="49" fontId="22" fillId="0" borderId="37" xfId="0" applyNumberFormat="1" applyFont="1" applyBorder="1" applyAlignment="1" applyProtection="1">
      <alignment horizontal="center" wrapText="1"/>
      <protection/>
    </xf>
    <xf numFmtId="49" fontId="23" fillId="0" borderId="37" xfId="0" applyNumberFormat="1" applyFont="1" applyBorder="1" applyAlignment="1" applyProtection="1">
      <alignment horizontal="center" wrapText="1"/>
      <protection/>
    </xf>
    <xf numFmtId="49" fontId="24" fillId="0" borderId="40" xfId="0" applyNumberFormat="1" applyFont="1" applyBorder="1" applyAlignment="1" applyProtection="1">
      <alignment horizontal="left" wrapText="1"/>
      <protection/>
    </xf>
    <xf numFmtId="0" fontId="25" fillId="0" borderId="41" xfId="0" applyFont="1" applyBorder="1" applyAlignment="1" applyProtection="1">
      <alignment horizontal="left"/>
      <protection/>
    </xf>
    <xf numFmtId="49" fontId="24" fillId="0" borderId="42" xfId="0" applyNumberFormat="1" applyFont="1" applyBorder="1" applyAlignment="1" applyProtection="1">
      <alignment horizontal="left" wrapText="1"/>
      <protection/>
    </xf>
    <xf numFmtId="49" fontId="25" fillId="0" borderId="43" xfId="0" applyNumberFormat="1" applyFont="1" applyBorder="1" applyAlignment="1" applyProtection="1">
      <alignment horizontal="left" wrapText="1"/>
      <protection/>
    </xf>
    <xf numFmtId="49" fontId="22" fillId="0" borderId="31" xfId="0" applyNumberFormat="1" applyFont="1" applyBorder="1" applyAlignment="1" applyProtection="1">
      <alignment horizontal="center"/>
      <protection/>
    </xf>
    <xf numFmtId="4" fontId="22" fillId="0" borderId="31" xfId="0" applyNumberFormat="1" applyFont="1" applyBorder="1" applyAlignment="1" applyProtection="1">
      <alignment horizontal="right"/>
      <protection/>
    </xf>
    <xf numFmtId="4" fontId="22" fillId="0" borderId="20" xfId="0" applyNumberFormat="1" applyFont="1" applyBorder="1" applyAlignment="1" applyProtection="1">
      <alignment horizontal="right"/>
      <protection/>
    </xf>
    <xf numFmtId="0" fontId="23" fillId="0" borderId="44" xfId="0" applyFont="1" applyBorder="1" applyAlignment="1" applyProtection="1">
      <alignment horizontal="center"/>
      <protection/>
    </xf>
    <xf numFmtId="0" fontId="23" fillId="0" borderId="38" xfId="0" applyFont="1" applyBorder="1" applyAlignment="1" applyProtection="1">
      <alignment horizontal="right"/>
      <protection/>
    </xf>
    <xf numFmtId="0" fontId="23" fillId="0" borderId="38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/>
      <protection/>
    </xf>
    <xf numFmtId="49" fontId="23" fillId="0" borderId="45" xfId="0" applyNumberFormat="1" applyFont="1" applyBorder="1" applyAlignment="1" applyProtection="1">
      <alignment horizontal="center"/>
      <protection/>
    </xf>
    <xf numFmtId="4" fontId="23" fillId="0" borderId="45" xfId="0" applyNumberFormat="1" applyFont="1" applyBorder="1" applyAlignment="1" applyProtection="1">
      <alignment horizontal="right"/>
      <protection/>
    </xf>
    <xf numFmtId="4" fontId="23" fillId="0" borderId="34" xfId="0" applyNumberFormat="1" applyFont="1" applyBorder="1" applyAlignment="1" applyProtection="1">
      <alignment horizontal="right"/>
      <protection/>
    </xf>
    <xf numFmtId="0" fontId="23" fillId="0" borderId="35" xfId="0" applyFont="1" applyBorder="1" applyAlignment="1" applyProtection="1">
      <alignment horizontal="center"/>
      <protection/>
    </xf>
    <xf numFmtId="0" fontId="23" fillId="0" borderId="35" xfId="0" applyFont="1" applyBorder="1" applyAlignment="1" applyProtection="1">
      <alignment horizontal="right"/>
      <protection/>
    </xf>
    <xf numFmtId="0" fontId="23" fillId="0" borderId="35" xfId="0" applyFont="1" applyBorder="1" applyAlignment="1" applyProtection="1">
      <alignment/>
      <protection/>
    </xf>
    <xf numFmtId="49" fontId="23" fillId="0" borderId="46" xfId="0" applyNumberFormat="1" applyFont="1" applyBorder="1" applyAlignment="1" applyProtection="1">
      <alignment horizontal="center"/>
      <protection/>
    </xf>
    <xf numFmtId="4" fontId="23" fillId="0" borderId="47" xfId="0" applyNumberFormat="1" applyFont="1" applyBorder="1" applyAlignment="1" applyProtection="1">
      <alignment horizontal="right"/>
      <protection/>
    </xf>
    <xf numFmtId="4" fontId="23" fillId="0" borderId="48" xfId="0" applyNumberFormat="1" applyFont="1" applyBorder="1" applyAlignment="1" applyProtection="1">
      <alignment horizontal="right"/>
      <protection/>
    </xf>
    <xf numFmtId="0" fontId="25" fillId="0" borderId="49" xfId="0" applyFont="1" applyBorder="1" applyAlignment="1" applyProtection="1">
      <alignment/>
      <protection/>
    </xf>
    <xf numFmtId="0" fontId="25" fillId="0" borderId="50" xfId="0" applyFont="1" applyBorder="1" applyAlignment="1" applyProtection="1">
      <alignment/>
      <protection/>
    </xf>
    <xf numFmtId="49" fontId="25" fillId="0" borderId="34" xfId="0" applyNumberFormat="1" applyFont="1" applyBorder="1" applyAlignment="1" applyProtection="1">
      <alignment horizontal="left" wrapText="1"/>
      <protection/>
    </xf>
    <xf numFmtId="0" fontId="22" fillId="0" borderId="0" xfId="0" applyFont="1" applyBorder="1" applyAlignment="1" applyProtection="1">
      <alignment horizontal="center"/>
      <protection/>
    </xf>
    <xf numFmtId="4" fontId="23" fillId="0" borderId="33" xfId="0" applyNumberFormat="1" applyFont="1" applyBorder="1" applyAlignment="1" applyProtection="1">
      <alignment horizontal="right"/>
      <protection/>
    </xf>
    <xf numFmtId="49" fontId="23" fillId="0" borderId="44" xfId="0" applyNumberFormat="1" applyFont="1" applyBorder="1" applyAlignment="1" applyProtection="1">
      <alignment horizontal="center"/>
      <protection/>
    </xf>
    <xf numFmtId="4" fontId="23" fillId="0" borderId="38" xfId="0" applyNumberFormat="1" applyFont="1" applyBorder="1" applyAlignment="1" applyProtection="1">
      <alignment horizontal="right"/>
      <protection/>
    </xf>
    <xf numFmtId="4" fontId="23" fillId="0" borderId="39" xfId="0" applyNumberFormat="1" applyFont="1" applyBorder="1" applyAlignment="1" applyProtection="1">
      <alignment horizontal="right"/>
      <protection/>
    </xf>
    <xf numFmtId="49" fontId="23" fillId="0" borderId="31" xfId="0" applyNumberFormat="1" applyFont="1" applyBorder="1" applyAlignment="1" applyProtection="1">
      <alignment horizontal="center"/>
      <protection/>
    </xf>
    <xf numFmtId="4" fontId="23" fillId="0" borderId="19" xfId="0" applyNumberFormat="1" applyFont="1" applyBorder="1" applyAlignment="1" applyProtection="1">
      <alignment horizontal="right"/>
      <protection/>
    </xf>
    <xf numFmtId="4" fontId="23" fillId="0" borderId="20" xfId="0" applyNumberFormat="1" applyFont="1" applyBorder="1" applyAlignment="1" applyProtection="1">
      <alignment horizontal="right"/>
      <protection/>
    </xf>
    <xf numFmtId="49" fontId="25" fillId="0" borderId="49" xfId="0" applyNumberFormat="1" applyFont="1" applyBorder="1" applyAlignment="1" applyProtection="1">
      <alignment horizontal="left" wrapText="1"/>
      <protection/>
    </xf>
    <xf numFmtId="49" fontId="25" fillId="0" borderId="42" xfId="0" applyNumberFormat="1" applyFont="1" applyBorder="1" applyAlignment="1" applyProtection="1">
      <alignment horizontal="left" wrapText="1"/>
      <protection/>
    </xf>
    <xf numFmtId="173" fontId="25" fillId="0" borderId="42" xfId="0" applyNumberFormat="1" applyFont="1" applyBorder="1" applyAlignment="1" applyProtection="1">
      <alignment horizontal="left" wrapText="1"/>
      <protection/>
    </xf>
    <xf numFmtId="0" fontId="25" fillId="0" borderId="0" xfId="0" applyFont="1" applyBorder="1" applyAlignment="1" applyProtection="1">
      <alignment horizontal="center"/>
      <protection/>
    </xf>
    <xf numFmtId="49" fontId="25" fillId="0" borderId="51" xfId="0" applyNumberFormat="1" applyFont="1" applyBorder="1" applyAlignment="1" applyProtection="1">
      <alignment horizontal="left" wrapText="1"/>
      <protection/>
    </xf>
    <xf numFmtId="49" fontId="25" fillId="0" borderId="51" xfId="0" applyNumberFormat="1" applyFont="1" applyBorder="1" applyAlignment="1" applyProtection="1">
      <alignment wrapText="1"/>
      <protection/>
    </xf>
    <xf numFmtId="49" fontId="25" fillId="0" borderId="50" xfId="0" applyNumberFormat="1" applyFont="1" applyBorder="1" applyAlignment="1" applyProtection="1">
      <alignment horizontal="left" wrapText="1"/>
      <protection/>
    </xf>
    <xf numFmtId="172" fontId="20" fillId="0" borderId="52" xfId="0" applyNumberFormat="1" applyFont="1" applyBorder="1" applyAlignment="1" applyProtection="1">
      <alignment horizontal="center"/>
      <protection/>
    </xf>
    <xf numFmtId="49" fontId="20" fillId="0" borderId="53" xfId="0" applyNumberFormat="1" applyFont="1" applyBorder="1" applyAlignment="1" applyProtection="1">
      <alignment horizontal="center"/>
      <protection/>
    </xf>
    <xf numFmtId="49" fontId="20" fillId="0" borderId="52" xfId="0" applyNumberFormat="1" applyFont="1" applyBorder="1" applyAlignment="1" applyProtection="1">
      <alignment horizontal="center"/>
      <protection/>
    </xf>
    <xf numFmtId="49" fontId="20" fillId="0" borderId="53" xfId="0" applyNumberFormat="1" applyFont="1" applyBorder="1" applyAlignment="1" applyProtection="1">
      <alignment horizontal="centerContinuous"/>
      <protection/>
    </xf>
    <xf numFmtId="49" fontId="20" fillId="0" borderId="54" xfId="0" applyNumberFormat="1" applyFont="1" applyBorder="1" applyAlignment="1" applyProtection="1">
      <alignment horizontal="centerContinuous"/>
      <protection/>
    </xf>
    <xf numFmtId="0" fontId="25" fillId="0" borderId="0" xfId="0" applyFont="1" applyAlignment="1">
      <alignment/>
    </xf>
    <xf numFmtId="0" fontId="25" fillId="0" borderId="0" xfId="0" applyFont="1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19050</xdr:rowOff>
    </xdr:from>
    <xdr:to>
      <xdr:col>2</xdr:col>
      <xdr:colOff>1895475</xdr:colOff>
      <xdr:row>26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9525" y="5457825"/>
          <a:ext cx="5076825" cy="428625"/>
          <a:chOff x="2" y="-98"/>
          <a:chExt cx="970" cy="282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-98"/>
            <a:ext cx="346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27</xdr:row>
      <xdr:rowOff>133350</xdr:rowOff>
    </xdr:from>
    <xdr:to>
      <xdr:col>2</xdr:col>
      <xdr:colOff>1895475</xdr:colOff>
      <xdr:row>30</xdr:row>
      <xdr:rowOff>123825</xdr:rowOff>
    </xdr:to>
    <xdr:grpSp>
      <xdr:nvGrpSpPr>
        <xdr:cNvPr id="9" name="Group 9"/>
        <xdr:cNvGrpSpPr>
          <a:grpSpLocks/>
        </xdr:cNvGrpSpPr>
      </xdr:nvGrpSpPr>
      <xdr:grpSpPr>
        <a:xfrm>
          <a:off x="9525" y="6076950"/>
          <a:ext cx="5076825" cy="542925"/>
          <a:chOff x="2" y="-49"/>
          <a:chExt cx="970" cy="253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-49"/>
            <a:ext cx="346" cy="1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32</xdr:row>
      <xdr:rowOff>47625</xdr:rowOff>
    </xdr:from>
    <xdr:to>
      <xdr:col>2</xdr:col>
      <xdr:colOff>1895475</xdr:colOff>
      <xdr:row>34</xdr:row>
      <xdr:rowOff>19050</xdr:rowOff>
    </xdr:to>
    <xdr:grpSp>
      <xdr:nvGrpSpPr>
        <xdr:cNvPr id="17" name="Group 17"/>
        <xdr:cNvGrpSpPr>
          <a:grpSpLocks/>
        </xdr:cNvGrpSpPr>
      </xdr:nvGrpSpPr>
      <xdr:grpSpPr>
        <a:xfrm>
          <a:off x="9525" y="6867525"/>
          <a:ext cx="5076825" cy="390525"/>
          <a:chOff x="2" y="-35"/>
          <a:chExt cx="970" cy="219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-35"/>
            <a:ext cx="347" cy="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tabSelected="1" zoomScalePageLayoutView="0" workbookViewId="0" topLeftCell="A1">
      <selection activeCell="C23" sqref="C23"/>
    </sheetView>
  </sheetViews>
  <sheetFormatPr defaultColWidth="9.140625" defaultRowHeight="12.75" customHeight="1"/>
  <cols>
    <col min="1" max="1" width="43.7109375" style="38" customWidth="1"/>
    <col min="2" max="2" width="6.140625" style="38" customWidth="1"/>
    <col min="3" max="3" width="40.7109375" style="38" customWidth="1"/>
    <col min="4" max="4" width="21.00390625" style="38" customWidth="1"/>
    <col min="5" max="6" width="18.7109375" style="38" customWidth="1"/>
  </cols>
  <sheetData>
    <row r="1" spans="1:6" ht="14.25">
      <c r="A1" s="1"/>
      <c r="B1" s="1"/>
      <c r="C1" s="1"/>
      <c r="D1" s="1"/>
      <c r="E1" s="2"/>
      <c r="F1" s="2"/>
    </row>
    <row r="2" spans="1:6" ht="16.5" customHeight="1">
      <c r="A2" s="108" t="s">
        <v>326</v>
      </c>
      <c r="B2" s="108"/>
      <c r="C2" s="108"/>
      <c r="D2" s="108"/>
      <c r="E2" s="3"/>
      <c r="F2" s="4" t="s">
        <v>0</v>
      </c>
    </row>
    <row r="3" spans="1:6" ht="12.75">
      <c r="A3" s="5"/>
      <c r="B3" s="5"/>
      <c r="C3" s="5"/>
      <c r="D3" s="5"/>
      <c r="E3" s="6" t="s">
        <v>1</v>
      </c>
      <c r="F3" s="7" t="s">
        <v>2</v>
      </c>
    </row>
    <row r="4" spans="1:6" ht="15.75">
      <c r="A4" s="119" t="s">
        <v>327</v>
      </c>
      <c r="B4" s="119"/>
      <c r="C4" s="119"/>
      <c r="D4" s="119"/>
      <c r="E4" s="3" t="s">
        <v>3</v>
      </c>
      <c r="F4" s="123" t="s">
        <v>4</v>
      </c>
    </row>
    <row r="5" spans="1:6" ht="12.75">
      <c r="A5" s="8"/>
      <c r="B5" s="8"/>
      <c r="C5" s="8"/>
      <c r="D5" s="8"/>
      <c r="E5" s="3" t="s">
        <v>5</v>
      </c>
      <c r="F5" s="124" t="s">
        <v>16</v>
      </c>
    </row>
    <row r="6" spans="1:6" ht="15.75">
      <c r="A6" s="9" t="s">
        <v>6</v>
      </c>
      <c r="B6" s="120" t="s">
        <v>12</v>
      </c>
      <c r="C6" s="121"/>
      <c r="D6" s="121"/>
      <c r="E6" s="3" t="s">
        <v>7</v>
      </c>
      <c r="F6" s="124" t="s">
        <v>17</v>
      </c>
    </row>
    <row r="7" spans="1:6" ht="15.75">
      <c r="A7" s="9" t="s">
        <v>8</v>
      </c>
      <c r="B7" s="122" t="s">
        <v>13</v>
      </c>
      <c r="C7" s="122"/>
      <c r="D7" s="122"/>
      <c r="E7" s="3" t="s">
        <v>9</v>
      </c>
      <c r="F7" s="125" t="s">
        <v>18</v>
      </c>
    </row>
    <row r="8" spans="1:6" ht="12.75">
      <c r="A8" s="9" t="s">
        <v>14</v>
      </c>
      <c r="B8" s="9"/>
      <c r="C8" s="9"/>
      <c r="D8" s="10"/>
      <c r="E8" s="3"/>
      <c r="F8" s="126"/>
    </row>
    <row r="9" spans="1:6" ht="12.75">
      <c r="A9" s="9" t="s">
        <v>15</v>
      </c>
      <c r="B9" s="9"/>
      <c r="C9" s="11"/>
      <c r="D9" s="10"/>
      <c r="E9" s="3" t="s">
        <v>10</v>
      </c>
      <c r="F9" s="127" t="s">
        <v>11</v>
      </c>
    </row>
    <row r="10" spans="1:6" ht="20.25" customHeight="1">
      <c r="A10" s="108" t="s">
        <v>19</v>
      </c>
      <c r="B10" s="108"/>
      <c r="C10" s="108"/>
      <c r="D10" s="108"/>
      <c r="E10" s="12"/>
      <c r="F10" s="13"/>
    </row>
    <row r="11" spans="1:6" ht="3.75" customHeight="1">
      <c r="A11" s="14" t="s">
        <v>20</v>
      </c>
      <c r="B11" s="15" t="s">
        <v>21</v>
      </c>
      <c r="C11" s="15" t="s">
        <v>22</v>
      </c>
      <c r="D11" s="16" t="s">
        <v>23</v>
      </c>
      <c r="E11" s="16" t="s">
        <v>24</v>
      </c>
      <c r="F11" s="17" t="s">
        <v>25</v>
      </c>
    </row>
    <row r="12" spans="1:6" ht="3" customHeight="1">
      <c r="A12" s="18"/>
      <c r="B12" s="19"/>
      <c r="C12" s="19"/>
      <c r="D12" s="20"/>
      <c r="E12" s="20"/>
      <c r="F12" s="21"/>
    </row>
    <row r="13" spans="1:6" ht="3" customHeight="1">
      <c r="A13" s="18"/>
      <c r="B13" s="19"/>
      <c r="C13" s="19"/>
      <c r="D13" s="20"/>
      <c r="E13" s="20"/>
      <c r="F13" s="21"/>
    </row>
    <row r="14" spans="1:6" ht="3" customHeight="1">
      <c r="A14" s="18"/>
      <c r="B14" s="19"/>
      <c r="C14" s="19"/>
      <c r="D14" s="20"/>
      <c r="E14" s="20"/>
      <c r="F14" s="21"/>
    </row>
    <row r="15" spans="1:6" ht="3" customHeight="1">
      <c r="A15" s="18"/>
      <c r="B15" s="19"/>
      <c r="C15" s="19"/>
      <c r="D15" s="20"/>
      <c r="E15" s="20"/>
      <c r="F15" s="21"/>
    </row>
    <row r="16" spans="1:6" ht="3" customHeight="1">
      <c r="A16" s="18"/>
      <c r="B16" s="19"/>
      <c r="C16" s="19"/>
      <c r="D16" s="20"/>
      <c r="E16" s="20"/>
      <c r="F16" s="21"/>
    </row>
    <row r="17" spans="1:6" ht="23.25" customHeight="1">
      <c r="A17" s="22"/>
      <c r="B17" s="23"/>
      <c r="C17" s="23"/>
      <c r="D17" s="24"/>
      <c r="E17" s="24"/>
      <c r="F17" s="25"/>
    </row>
    <row r="18" spans="1:6" ht="12" customHeight="1">
      <c r="A18" s="26">
        <v>1</v>
      </c>
      <c r="B18" s="27">
        <v>2</v>
      </c>
      <c r="C18" s="28">
        <v>3</v>
      </c>
      <c r="D18" s="29" t="s">
        <v>26</v>
      </c>
      <c r="E18" s="30" t="s">
        <v>27</v>
      </c>
      <c r="F18" s="31" t="s">
        <v>28</v>
      </c>
    </row>
    <row r="19" spans="1:6" ht="18.75">
      <c r="A19" s="88" t="s">
        <v>29</v>
      </c>
      <c r="B19" s="32" t="s">
        <v>30</v>
      </c>
      <c r="C19" s="96" t="s">
        <v>31</v>
      </c>
      <c r="D19" s="82">
        <v>9537000</v>
      </c>
      <c r="E19" s="109">
        <v>1402859.11</v>
      </c>
      <c r="F19" s="82">
        <f>IF(OR(D19="-",IF(E19="-",0,E19)&gt;=IF(D19="-",0,D19)),"-",IF(D19="-",0,D19)-IF(E19="-",0,E19))</f>
        <v>8134140.89</v>
      </c>
    </row>
    <row r="20" spans="1:6" ht="18.75">
      <c r="A20" s="116" t="s">
        <v>32</v>
      </c>
      <c r="B20" s="33"/>
      <c r="C20" s="110"/>
      <c r="D20" s="111"/>
      <c r="E20" s="111"/>
      <c r="F20" s="112"/>
    </row>
    <row r="21" spans="1:6" ht="32.25">
      <c r="A21" s="117" t="s">
        <v>33</v>
      </c>
      <c r="B21" s="34" t="s">
        <v>30</v>
      </c>
      <c r="C21" s="113" t="s">
        <v>34</v>
      </c>
      <c r="D21" s="114">
        <v>1628200</v>
      </c>
      <c r="E21" s="114">
        <v>-147176.17</v>
      </c>
      <c r="F21" s="115">
        <f aca="true" t="shared" si="0" ref="F21:F68">IF(OR(D21="-",IF(E21="-",0,E21)&gt;=IF(D21="-",0,D21)),"-",IF(D21="-",0,D21)-IF(E21="-",0,E21))</f>
        <v>1775376.17</v>
      </c>
    </row>
    <row r="22" spans="1:6" ht="18.75">
      <c r="A22" s="117" t="s">
        <v>35</v>
      </c>
      <c r="B22" s="34" t="s">
        <v>30</v>
      </c>
      <c r="C22" s="113" t="s">
        <v>36</v>
      </c>
      <c r="D22" s="114">
        <v>151200</v>
      </c>
      <c r="E22" s="114">
        <v>1.24</v>
      </c>
      <c r="F22" s="115">
        <f t="shared" si="0"/>
        <v>151198.76</v>
      </c>
    </row>
    <row r="23" spans="1:6" ht="18.75">
      <c r="A23" s="117" t="s">
        <v>37</v>
      </c>
      <c r="B23" s="34" t="s">
        <v>30</v>
      </c>
      <c r="C23" s="113" t="s">
        <v>38</v>
      </c>
      <c r="D23" s="114">
        <v>151200</v>
      </c>
      <c r="E23" s="114">
        <v>1.24</v>
      </c>
      <c r="F23" s="115">
        <f t="shared" si="0"/>
        <v>151198.76</v>
      </c>
    </row>
    <row r="24" spans="1:6" ht="126.75">
      <c r="A24" s="118" t="s">
        <v>39</v>
      </c>
      <c r="B24" s="34" t="s">
        <v>30</v>
      </c>
      <c r="C24" s="113" t="s">
        <v>40</v>
      </c>
      <c r="D24" s="114">
        <v>151200</v>
      </c>
      <c r="E24" s="114">
        <v>198.34</v>
      </c>
      <c r="F24" s="115">
        <f t="shared" si="0"/>
        <v>151001.66</v>
      </c>
    </row>
    <row r="25" spans="1:6" ht="174">
      <c r="A25" s="118" t="s">
        <v>41</v>
      </c>
      <c r="B25" s="34" t="s">
        <v>30</v>
      </c>
      <c r="C25" s="113" t="s">
        <v>42</v>
      </c>
      <c r="D25" s="114" t="s">
        <v>43</v>
      </c>
      <c r="E25" s="114">
        <v>228.18</v>
      </c>
      <c r="F25" s="115" t="str">
        <f t="shared" si="0"/>
        <v>-</v>
      </c>
    </row>
    <row r="26" spans="1:6" ht="174">
      <c r="A26" s="118" t="s">
        <v>44</v>
      </c>
      <c r="B26" s="34" t="s">
        <v>30</v>
      </c>
      <c r="C26" s="113" t="s">
        <v>45</v>
      </c>
      <c r="D26" s="114" t="s">
        <v>43</v>
      </c>
      <c r="E26" s="114">
        <v>-29.84</v>
      </c>
      <c r="F26" s="115" t="str">
        <f t="shared" si="0"/>
        <v>-</v>
      </c>
    </row>
    <row r="27" spans="1:6" ht="79.5">
      <c r="A27" s="117" t="s">
        <v>46</v>
      </c>
      <c r="B27" s="34" t="s">
        <v>30</v>
      </c>
      <c r="C27" s="113" t="s">
        <v>47</v>
      </c>
      <c r="D27" s="114" t="s">
        <v>43</v>
      </c>
      <c r="E27" s="114">
        <v>-197.1</v>
      </c>
      <c r="F27" s="115" t="str">
        <f t="shared" si="0"/>
        <v>-</v>
      </c>
    </row>
    <row r="28" spans="1:6" ht="126.75">
      <c r="A28" s="117" t="s">
        <v>48</v>
      </c>
      <c r="B28" s="34" t="s">
        <v>30</v>
      </c>
      <c r="C28" s="113" t="s">
        <v>49</v>
      </c>
      <c r="D28" s="114" t="s">
        <v>43</v>
      </c>
      <c r="E28" s="114">
        <v>-197.1</v>
      </c>
      <c r="F28" s="115" t="str">
        <f t="shared" si="0"/>
        <v>-</v>
      </c>
    </row>
    <row r="29" spans="1:6" ht="18.75">
      <c r="A29" s="117" t="s">
        <v>50</v>
      </c>
      <c r="B29" s="34" t="s">
        <v>30</v>
      </c>
      <c r="C29" s="113" t="s">
        <v>51</v>
      </c>
      <c r="D29" s="114">
        <v>27600</v>
      </c>
      <c r="E29" s="114" t="s">
        <v>43</v>
      </c>
      <c r="F29" s="115">
        <f t="shared" si="0"/>
        <v>27600</v>
      </c>
    </row>
    <row r="30" spans="1:6" ht="18.75">
      <c r="A30" s="117" t="s">
        <v>52</v>
      </c>
      <c r="B30" s="34" t="s">
        <v>30</v>
      </c>
      <c r="C30" s="113" t="s">
        <v>53</v>
      </c>
      <c r="D30" s="114">
        <v>27600</v>
      </c>
      <c r="E30" s="114" t="s">
        <v>43</v>
      </c>
      <c r="F30" s="115">
        <f t="shared" si="0"/>
        <v>27600</v>
      </c>
    </row>
    <row r="31" spans="1:6" ht="18.75">
      <c r="A31" s="117" t="s">
        <v>52</v>
      </c>
      <c r="B31" s="34" t="s">
        <v>30</v>
      </c>
      <c r="C31" s="113" t="s">
        <v>54</v>
      </c>
      <c r="D31" s="114">
        <v>27600</v>
      </c>
      <c r="E31" s="114" t="s">
        <v>43</v>
      </c>
      <c r="F31" s="115">
        <f t="shared" si="0"/>
        <v>27600</v>
      </c>
    </row>
    <row r="32" spans="1:6" ht="18.75">
      <c r="A32" s="117" t="s">
        <v>55</v>
      </c>
      <c r="B32" s="34" t="s">
        <v>30</v>
      </c>
      <c r="C32" s="113" t="s">
        <v>56</v>
      </c>
      <c r="D32" s="114">
        <v>1283900</v>
      </c>
      <c r="E32" s="114">
        <v>-147577.41</v>
      </c>
      <c r="F32" s="115">
        <f t="shared" si="0"/>
        <v>1431477.41</v>
      </c>
    </row>
    <row r="33" spans="1:6" ht="18.75">
      <c r="A33" s="117" t="s">
        <v>57</v>
      </c>
      <c r="B33" s="34" t="s">
        <v>30</v>
      </c>
      <c r="C33" s="113" t="s">
        <v>58</v>
      </c>
      <c r="D33" s="114">
        <v>174700</v>
      </c>
      <c r="E33" s="114">
        <v>1329.7</v>
      </c>
      <c r="F33" s="115">
        <f t="shared" si="0"/>
        <v>173370.3</v>
      </c>
    </row>
    <row r="34" spans="1:6" ht="79.5">
      <c r="A34" s="117" t="s">
        <v>59</v>
      </c>
      <c r="B34" s="34" t="s">
        <v>30</v>
      </c>
      <c r="C34" s="113" t="s">
        <v>60</v>
      </c>
      <c r="D34" s="114">
        <v>174700</v>
      </c>
      <c r="E34" s="114">
        <v>1329.7</v>
      </c>
      <c r="F34" s="115">
        <f t="shared" si="0"/>
        <v>173370.3</v>
      </c>
    </row>
    <row r="35" spans="1:6" ht="126.75">
      <c r="A35" s="117" t="s">
        <v>61</v>
      </c>
      <c r="B35" s="34" t="s">
        <v>30</v>
      </c>
      <c r="C35" s="113" t="s">
        <v>62</v>
      </c>
      <c r="D35" s="114" t="s">
        <v>43</v>
      </c>
      <c r="E35" s="114">
        <v>1329.7</v>
      </c>
      <c r="F35" s="115" t="str">
        <f t="shared" si="0"/>
        <v>-</v>
      </c>
    </row>
    <row r="36" spans="1:6" ht="18.75">
      <c r="A36" s="117" t="s">
        <v>63</v>
      </c>
      <c r="B36" s="34" t="s">
        <v>30</v>
      </c>
      <c r="C36" s="113" t="s">
        <v>64</v>
      </c>
      <c r="D36" s="114">
        <v>1109200</v>
      </c>
      <c r="E36" s="114">
        <v>-148907.11</v>
      </c>
      <c r="F36" s="115">
        <f t="shared" si="0"/>
        <v>1258107.1099999999</v>
      </c>
    </row>
    <row r="37" spans="1:6" ht="18.75">
      <c r="A37" s="117" t="s">
        <v>65</v>
      </c>
      <c r="B37" s="34" t="s">
        <v>30</v>
      </c>
      <c r="C37" s="113" t="s">
        <v>66</v>
      </c>
      <c r="D37" s="114">
        <v>42500</v>
      </c>
      <c r="E37" s="114" t="s">
        <v>43</v>
      </c>
      <c r="F37" s="115">
        <f t="shared" si="0"/>
        <v>42500</v>
      </c>
    </row>
    <row r="38" spans="1:6" ht="63.75">
      <c r="A38" s="117" t="s">
        <v>67</v>
      </c>
      <c r="B38" s="34" t="s">
        <v>30</v>
      </c>
      <c r="C38" s="113" t="s">
        <v>68</v>
      </c>
      <c r="D38" s="114">
        <v>42500</v>
      </c>
      <c r="E38" s="114" t="s">
        <v>43</v>
      </c>
      <c r="F38" s="115">
        <f t="shared" si="0"/>
        <v>42500</v>
      </c>
    </row>
    <row r="39" spans="1:6" ht="18.75">
      <c r="A39" s="117" t="s">
        <v>69</v>
      </c>
      <c r="B39" s="34" t="s">
        <v>30</v>
      </c>
      <c r="C39" s="113" t="s">
        <v>70</v>
      </c>
      <c r="D39" s="114">
        <v>1066700</v>
      </c>
      <c r="E39" s="114">
        <v>-148907.11</v>
      </c>
      <c r="F39" s="115">
        <f t="shared" si="0"/>
        <v>1215607.1099999999</v>
      </c>
    </row>
    <row r="40" spans="1:6" ht="63.75">
      <c r="A40" s="117" t="s">
        <v>71</v>
      </c>
      <c r="B40" s="34" t="s">
        <v>30</v>
      </c>
      <c r="C40" s="113" t="s">
        <v>72</v>
      </c>
      <c r="D40" s="114">
        <v>1066700</v>
      </c>
      <c r="E40" s="114">
        <v>-148907.11</v>
      </c>
      <c r="F40" s="115">
        <f t="shared" si="0"/>
        <v>1215607.1099999999</v>
      </c>
    </row>
    <row r="41" spans="1:6" ht="18.75">
      <c r="A41" s="117" t="s">
        <v>73</v>
      </c>
      <c r="B41" s="34" t="s">
        <v>30</v>
      </c>
      <c r="C41" s="113" t="s">
        <v>74</v>
      </c>
      <c r="D41" s="114">
        <v>2700</v>
      </c>
      <c r="E41" s="114">
        <v>400</v>
      </c>
      <c r="F41" s="115">
        <f t="shared" si="0"/>
        <v>2300</v>
      </c>
    </row>
    <row r="42" spans="1:6" ht="63.75">
      <c r="A42" s="117" t="s">
        <v>75</v>
      </c>
      <c r="B42" s="34" t="s">
        <v>30</v>
      </c>
      <c r="C42" s="113" t="s">
        <v>76</v>
      </c>
      <c r="D42" s="114">
        <v>2700</v>
      </c>
      <c r="E42" s="114">
        <v>400</v>
      </c>
      <c r="F42" s="115">
        <f t="shared" si="0"/>
        <v>2300</v>
      </c>
    </row>
    <row r="43" spans="1:6" ht="111">
      <c r="A43" s="117" t="s">
        <v>77</v>
      </c>
      <c r="B43" s="34" t="s">
        <v>30</v>
      </c>
      <c r="C43" s="113" t="s">
        <v>78</v>
      </c>
      <c r="D43" s="114">
        <v>2700</v>
      </c>
      <c r="E43" s="114">
        <v>400</v>
      </c>
      <c r="F43" s="115">
        <f t="shared" si="0"/>
        <v>2300</v>
      </c>
    </row>
    <row r="44" spans="1:6" ht="111">
      <c r="A44" s="117" t="s">
        <v>77</v>
      </c>
      <c r="B44" s="34" t="s">
        <v>30</v>
      </c>
      <c r="C44" s="113" t="s">
        <v>79</v>
      </c>
      <c r="D44" s="114" t="s">
        <v>43</v>
      </c>
      <c r="E44" s="114">
        <v>400</v>
      </c>
      <c r="F44" s="115" t="str">
        <f t="shared" si="0"/>
        <v>-</v>
      </c>
    </row>
    <row r="45" spans="1:6" ht="63.75">
      <c r="A45" s="117" t="s">
        <v>80</v>
      </c>
      <c r="B45" s="34" t="s">
        <v>30</v>
      </c>
      <c r="C45" s="113" t="s">
        <v>81</v>
      </c>
      <c r="D45" s="114">
        <v>159600</v>
      </c>
      <c r="E45" s="114" t="s">
        <v>43</v>
      </c>
      <c r="F45" s="115">
        <f t="shared" si="0"/>
        <v>159600</v>
      </c>
    </row>
    <row r="46" spans="1:6" ht="142.5">
      <c r="A46" s="118" t="s">
        <v>82</v>
      </c>
      <c r="B46" s="34" t="s">
        <v>30</v>
      </c>
      <c r="C46" s="113" t="s">
        <v>83</v>
      </c>
      <c r="D46" s="114">
        <v>159600</v>
      </c>
      <c r="E46" s="114" t="s">
        <v>43</v>
      </c>
      <c r="F46" s="115">
        <f t="shared" si="0"/>
        <v>159600</v>
      </c>
    </row>
    <row r="47" spans="1:6" ht="126.75">
      <c r="A47" s="118" t="s">
        <v>84</v>
      </c>
      <c r="B47" s="34" t="s">
        <v>30</v>
      </c>
      <c r="C47" s="113" t="s">
        <v>85</v>
      </c>
      <c r="D47" s="114">
        <v>112200</v>
      </c>
      <c r="E47" s="114" t="s">
        <v>43</v>
      </c>
      <c r="F47" s="115">
        <f t="shared" si="0"/>
        <v>112200</v>
      </c>
    </row>
    <row r="48" spans="1:6" ht="111">
      <c r="A48" s="117" t="s">
        <v>86</v>
      </c>
      <c r="B48" s="34" t="s">
        <v>30</v>
      </c>
      <c r="C48" s="113" t="s">
        <v>87</v>
      </c>
      <c r="D48" s="114">
        <v>112200</v>
      </c>
      <c r="E48" s="114" t="s">
        <v>43</v>
      </c>
      <c r="F48" s="115">
        <f t="shared" si="0"/>
        <v>112200</v>
      </c>
    </row>
    <row r="49" spans="1:6" ht="63.75">
      <c r="A49" s="117" t="s">
        <v>88</v>
      </c>
      <c r="B49" s="34" t="s">
        <v>30</v>
      </c>
      <c r="C49" s="113" t="s">
        <v>89</v>
      </c>
      <c r="D49" s="114">
        <v>47400</v>
      </c>
      <c r="E49" s="114" t="s">
        <v>43</v>
      </c>
      <c r="F49" s="115">
        <f t="shared" si="0"/>
        <v>47400</v>
      </c>
    </row>
    <row r="50" spans="1:6" ht="48">
      <c r="A50" s="117" t="s">
        <v>90</v>
      </c>
      <c r="B50" s="34" t="s">
        <v>30</v>
      </c>
      <c r="C50" s="113" t="s">
        <v>91</v>
      </c>
      <c r="D50" s="114">
        <v>47400</v>
      </c>
      <c r="E50" s="114" t="s">
        <v>43</v>
      </c>
      <c r="F50" s="115">
        <f t="shared" si="0"/>
        <v>47400</v>
      </c>
    </row>
    <row r="51" spans="1:6" ht="32.25">
      <c r="A51" s="117" t="s">
        <v>92</v>
      </c>
      <c r="B51" s="34" t="s">
        <v>30</v>
      </c>
      <c r="C51" s="113" t="s">
        <v>93</v>
      </c>
      <c r="D51" s="114">
        <v>3200</v>
      </c>
      <c r="E51" s="114" t="s">
        <v>43</v>
      </c>
      <c r="F51" s="115">
        <f t="shared" si="0"/>
        <v>3200</v>
      </c>
    </row>
    <row r="52" spans="1:6" ht="63.75">
      <c r="A52" s="117" t="s">
        <v>94</v>
      </c>
      <c r="B52" s="34" t="s">
        <v>30</v>
      </c>
      <c r="C52" s="113" t="s">
        <v>95</v>
      </c>
      <c r="D52" s="114">
        <v>3200</v>
      </c>
      <c r="E52" s="114" t="s">
        <v>43</v>
      </c>
      <c r="F52" s="115">
        <f t="shared" si="0"/>
        <v>3200</v>
      </c>
    </row>
    <row r="53" spans="1:6" ht="95.25">
      <c r="A53" s="117" t="s">
        <v>96</v>
      </c>
      <c r="B53" s="34" t="s">
        <v>30</v>
      </c>
      <c r="C53" s="113" t="s">
        <v>97</v>
      </c>
      <c r="D53" s="114">
        <v>3200</v>
      </c>
      <c r="E53" s="114" t="s">
        <v>43</v>
      </c>
      <c r="F53" s="115">
        <f t="shared" si="0"/>
        <v>3200</v>
      </c>
    </row>
    <row r="54" spans="1:6" ht="18.75">
      <c r="A54" s="117" t="s">
        <v>98</v>
      </c>
      <c r="B54" s="34" t="s">
        <v>30</v>
      </c>
      <c r="C54" s="113" t="s">
        <v>99</v>
      </c>
      <c r="D54" s="114">
        <v>7908800</v>
      </c>
      <c r="E54" s="114">
        <v>1550035.28</v>
      </c>
      <c r="F54" s="115">
        <f t="shared" si="0"/>
        <v>6358764.72</v>
      </c>
    </row>
    <row r="55" spans="1:6" ht="63.75">
      <c r="A55" s="117" t="s">
        <v>100</v>
      </c>
      <c r="B55" s="34" t="s">
        <v>30</v>
      </c>
      <c r="C55" s="113" t="s">
        <v>101</v>
      </c>
      <c r="D55" s="114">
        <v>7908800</v>
      </c>
      <c r="E55" s="114">
        <v>1550035.28</v>
      </c>
      <c r="F55" s="115">
        <f t="shared" si="0"/>
        <v>6358764.72</v>
      </c>
    </row>
    <row r="56" spans="1:6" ht="32.25">
      <c r="A56" s="117" t="s">
        <v>102</v>
      </c>
      <c r="B56" s="34" t="s">
        <v>30</v>
      </c>
      <c r="C56" s="113" t="s">
        <v>103</v>
      </c>
      <c r="D56" s="114">
        <v>7693700</v>
      </c>
      <c r="E56" s="114">
        <v>1536600</v>
      </c>
      <c r="F56" s="115">
        <f t="shared" si="0"/>
        <v>6157100</v>
      </c>
    </row>
    <row r="57" spans="1:6" ht="32.25">
      <c r="A57" s="117" t="s">
        <v>104</v>
      </c>
      <c r="B57" s="34" t="s">
        <v>30</v>
      </c>
      <c r="C57" s="113" t="s">
        <v>105</v>
      </c>
      <c r="D57" s="114">
        <v>7627700</v>
      </c>
      <c r="E57" s="114">
        <v>1525600</v>
      </c>
      <c r="F57" s="115">
        <f t="shared" si="0"/>
        <v>6102100</v>
      </c>
    </row>
    <row r="58" spans="1:6" ht="48">
      <c r="A58" s="117" t="s">
        <v>106</v>
      </c>
      <c r="B58" s="34" t="s">
        <v>30</v>
      </c>
      <c r="C58" s="113" t="s">
        <v>107</v>
      </c>
      <c r="D58" s="114">
        <v>7627700</v>
      </c>
      <c r="E58" s="114">
        <v>1525600</v>
      </c>
      <c r="F58" s="115">
        <f t="shared" si="0"/>
        <v>6102100</v>
      </c>
    </row>
    <row r="59" spans="1:6" ht="48">
      <c r="A59" s="117" t="s">
        <v>108</v>
      </c>
      <c r="B59" s="34" t="s">
        <v>30</v>
      </c>
      <c r="C59" s="113" t="s">
        <v>109</v>
      </c>
      <c r="D59" s="114">
        <v>66000</v>
      </c>
      <c r="E59" s="114">
        <v>11000</v>
      </c>
      <c r="F59" s="115">
        <f t="shared" si="0"/>
        <v>55000</v>
      </c>
    </row>
    <row r="60" spans="1:6" ht="48">
      <c r="A60" s="117" t="s">
        <v>110</v>
      </c>
      <c r="B60" s="34" t="s">
        <v>30</v>
      </c>
      <c r="C60" s="113" t="s">
        <v>111</v>
      </c>
      <c r="D60" s="114">
        <v>66000</v>
      </c>
      <c r="E60" s="114">
        <v>11000</v>
      </c>
      <c r="F60" s="115">
        <f t="shared" si="0"/>
        <v>55000</v>
      </c>
    </row>
    <row r="61" spans="1:6" ht="32.25">
      <c r="A61" s="117" t="s">
        <v>112</v>
      </c>
      <c r="B61" s="34" t="s">
        <v>30</v>
      </c>
      <c r="C61" s="113" t="s">
        <v>113</v>
      </c>
      <c r="D61" s="114">
        <v>128200</v>
      </c>
      <c r="E61" s="114">
        <v>13435.28</v>
      </c>
      <c r="F61" s="115">
        <f t="shared" si="0"/>
        <v>114764.72</v>
      </c>
    </row>
    <row r="62" spans="1:6" ht="48">
      <c r="A62" s="117" t="s">
        <v>114</v>
      </c>
      <c r="B62" s="34" t="s">
        <v>30</v>
      </c>
      <c r="C62" s="113" t="s">
        <v>115</v>
      </c>
      <c r="D62" s="114">
        <v>200</v>
      </c>
      <c r="E62" s="114">
        <v>200</v>
      </c>
      <c r="F62" s="115" t="str">
        <f t="shared" si="0"/>
        <v>-</v>
      </c>
    </row>
    <row r="63" spans="1:6" ht="63.75">
      <c r="A63" s="117" t="s">
        <v>116</v>
      </c>
      <c r="B63" s="34" t="s">
        <v>30</v>
      </c>
      <c r="C63" s="113" t="s">
        <v>117</v>
      </c>
      <c r="D63" s="114">
        <v>200</v>
      </c>
      <c r="E63" s="114">
        <v>200</v>
      </c>
      <c r="F63" s="115" t="str">
        <f t="shared" si="0"/>
        <v>-</v>
      </c>
    </row>
    <row r="64" spans="1:6" ht="63.75">
      <c r="A64" s="117" t="s">
        <v>118</v>
      </c>
      <c r="B64" s="34" t="s">
        <v>30</v>
      </c>
      <c r="C64" s="113" t="s">
        <v>119</v>
      </c>
      <c r="D64" s="114">
        <v>128000</v>
      </c>
      <c r="E64" s="114">
        <v>13235.28</v>
      </c>
      <c r="F64" s="115">
        <f t="shared" si="0"/>
        <v>114764.72</v>
      </c>
    </row>
    <row r="65" spans="1:6" ht="63.75">
      <c r="A65" s="117" t="s">
        <v>120</v>
      </c>
      <c r="B65" s="34" t="s">
        <v>30</v>
      </c>
      <c r="C65" s="113" t="s">
        <v>121</v>
      </c>
      <c r="D65" s="114">
        <v>128000</v>
      </c>
      <c r="E65" s="114">
        <v>13235.28</v>
      </c>
      <c r="F65" s="115">
        <f t="shared" si="0"/>
        <v>114764.72</v>
      </c>
    </row>
    <row r="66" spans="1:6" ht="18.75">
      <c r="A66" s="117" t="s">
        <v>122</v>
      </c>
      <c r="B66" s="34" t="s">
        <v>30</v>
      </c>
      <c r="C66" s="113" t="s">
        <v>123</v>
      </c>
      <c r="D66" s="114">
        <v>86900</v>
      </c>
      <c r="E66" s="114" t="s">
        <v>43</v>
      </c>
      <c r="F66" s="115">
        <f t="shared" si="0"/>
        <v>86900</v>
      </c>
    </row>
    <row r="67" spans="1:6" ht="95.25">
      <c r="A67" s="117" t="s">
        <v>124</v>
      </c>
      <c r="B67" s="34" t="s">
        <v>30</v>
      </c>
      <c r="C67" s="113" t="s">
        <v>125</v>
      </c>
      <c r="D67" s="114">
        <v>86900</v>
      </c>
      <c r="E67" s="114" t="s">
        <v>43</v>
      </c>
      <c r="F67" s="115">
        <f t="shared" si="0"/>
        <v>86900</v>
      </c>
    </row>
    <row r="68" spans="1:6" ht="111">
      <c r="A68" s="117" t="s">
        <v>126</v>
      </c>
      <c r="B68" s="34" t="s">
        <v>30</v>
      </c>
      <c r="C68" s="113" t="s">
        <v>127</v>
      </c>
      <c r="D68" s="114">
        <v>86900</v>
      </c>
      <c r="E68" s="114" t="s">
        <v>43</v>
      </c>
      <c r="F68" s="115">
        <f t="shared" si="0"/>
        <v>86900</v>
      </c>
    </row>
    <row r="69" spans="1:6" ht="12.75" customHeight="1">
      <c r="A69" s="35"/>
      <c r="B69" s="36"/>
      <c r="C69" s="36"/>
      <c r="D69" s="37"/>
      <c r="E69" s="37"/>
      <c r="F69" s="37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2"/>
  <sheetViews>
    <sheetView showGridLines="0" zoomScalePageLayoutView="0" workbookViewId="0" topLeftCell="A1">
      <selection activeCell="A2" sqref="A2:D2"/>
    </sheetView>
  </sheetViews>
  <sheetFormatPr defaultColWidth="9.140625" defaultRowHeight="12.75" customHeight="1"/>
  <cols>
    <col min="1" max="1" width="45.7109375" style="38" customWidth="1"/>
    <col min="2" max="2" width="4.28125" style="38" customWidth="1"/>
    <col min="3" max="3" width="40.7109375" style="38" customWidth="1"/>
    <col min="4" max="4" width="18.8515625" style="38" customWidth="1"/>
    <col min="5" max="6" width="18.7109375" style="38" customWidth="1"/>
  </cols>
  <sheetData>
    <row r="2" spans="1:6" ht="15" customHeight="1">
      <c r="A2" s="108" t="s">
        <v>128</v>
      </c>
      <c r="B2" s="108"/>
      <c r="C2" s="108"/>
      <c r="D2" s="108"/>
      <c r="E2" s="12"/>
      <c r="F2" s="10" t="s">
        <v>129</v>
      </c>
    </row>
    <row r="3" spans="1:6" ht="13.5" customHeight="1">
      <c r="A3" s="5"/>
      <c r="B3" s="5"/>
      <c r="C3" s="39"/>
      <c r="D3" s="8"/>
      <c r="E3" s="8"/>
      <c r="F3" s="8"/>
    </row>
    <row r="4" spans="1:6" ht="9.75" customHeight="1">
      <c r="A4" s="40" t="s">
        <v>20</v>
      </c>
      <c r="B4" s="15" t="s">
        <v>21</v>
      </c>
      <c r="C4" s="41" t="s">
        <v>130</v>
      </c>
      <c r="D4" s="16" t="s">
        <v>23</v>
      </c>
      <c r="E4" s="42" t="s">
        <v>24</v>
      </c>
      <c r="F4" s="17" t="s">
        <v>25</v>
      </c>
    </row>
    <row r="5" spans="1:6" ht="5.25" customHeight="1">
      <c r="A5" s="43"/>
      <c r="B5" s="19"/>
      <c r="C5" s="44"/>
      <c r="D5" s="20"/>
      <c r="E5" s="45"/>
      <c r="F5" s="21"/>
    </row>
    <row r="6" spans="1:6" ht="9" customHeight="1">
      <c r="A6" s="43"/>
      <c r="B6" s="19"/>
      <c r="C6" s="44"/>
      <c r="D6" s="20"/>
      <c r="E6" s="45"/>
      <c r="F6" s="21"/>
    </row>
    <row r="7" spans="1:6" ht="6" customHeight="1">
      <c r="A7" s="43"/>
      <c r="B7" s="19"/>
      <c r="C7" s="44"/>
      <c r="D7" s="20"/>
      <c r="E7" s="45"/>
      <c r="F7" s="21"/>
    </row>
    <row r="8" spans="1:6" ht="6" customHeight="1">
      <c r="A8" s="43"/>
      <c r="B8" s="19"/>
      <c r="C8" s="44"/>
      <c r="D8" s="20"/>
      <c r="E8" s="45"/>
      <c r="F8" s="21"/>
    </row>
    <row r="9" spans="1:6" ht="10.5" customHeight="1">
      <c r="A9" s="43"/>
      <c r="B9" s="19"/>
      <c r="C9" s="44"/>
      <c r="D9" s="20"/>
      <c r="E9" s="45"/>
      <c r="F9" s="21"/>
    </row>
    <row r="10" spans="1:6" ht="3.75" customHeight="1" hidden="1">
      <c r="A10" s="43"/>
      <c r="B10" s="19"/>
      <c r="C10" s="46"/>
      <c r="D10" s="20"/>
      <c r="E10" s="47"/>
      <c r="F10" s="48"/>
    </row>
    <row r="11" spans="1:6" ht="12.75" customHeight="1" hidden="1">
      <c r="A11" s="49"/>
      <c r="B11" s="23"/>
      <c r="C11" s="50"/>
      <c r="D11" s="24"/>
      <c r="E11" s="51"/>
      <c r="F11" s="52"/>
    </row>
    <row r="12" spans="1:6" ht="13.5" customHeight="1">
      <c r="A12" s="26">
        <v>1</v>
      </c>
      <c r="B12" s="27">
        <v>2</v>
      </c>
      <c r="C12" s="28">
        <v>3</v>
      </c>
      <c r="D12" s="29" t="s">
        <v>26</v>
      </c>
      <c r="E12" s="53" t="s">
        <v>27</v>
      </c>
      <c r="F12" s="31" t="s">
        <v>28</v>
      </c>
    </row>
    <row r="13" spans="1:6" ht="18.75">
      <c r="A13" s="87" t="s">
        <v>131</v>
      </c>
      <c r="B13" s="54" t="s">
        <v>132</v>
      </c>
      <c r="C13" s="89" t="s">
        <v>133</v>
      </c>
      <c r="D13" s="81">
        <v>9537000</v>
      </c>
      <c r="E13" s="90">
        <v>853474.37</v>
      </c>
      <c r="F13" s="91">
        <f>IF(OR(D13="-",IF(E13="-",0,E13)&gt;=IF(D13="-",0,D13)),"-",IF(D13="-",0,D13)-IF(E13="-",0,E13))</f>
        <v>8683525.63</v>
      </c>
    </row>
    <row r="14" spans="1:6" ht="18.75">
      <c r="A14" s="105" t="s">
        <v>32</v>
      </c>
      <c r="B14" s="56"/>
      <c r="C14" s="92"/>
      <c r="D14" s="93"/>
      <c r="E14" s="94"/>
      <c r="F14" s="95"/>
    </row>
    <row r="15" spans="1:6" ht="32.25">
      <c r="A15" s="87" t="s">
        <v>134</v>
      </c>
      <c r="B15" s="54" t="s">
        <v>132</v>
      </c>
      <c r="C15" s="89" t="s">
        <v>135</v>
      </c>
      <c r="D15" s="81">
        <v>6846900</v>
      </c>
      <c r="E15" s="90">
        <v>619148.82</v>
      </c>
      <c r="F15" s="91">
        <f aca="true" t="shared" si="0" ref="F15:F46">IF(OR(D15="-",IF(E15="-",0,E15)&gt;=IF(D15="-",0,D15)),"-",IF(D15="-",0,D15)-IF(E15="-",0,E15))</f>
        <v>6227751.18</v>
      </c>
    </row>
    <row r="16" spans="1:6" ht="95.25">
      <c r="A16" s="88" t="s">
        <v>136</v>
      </c>
      <c r="B16" s="57" t="s">
        <v>132</v>
      </c>
      <c r="C16" s="96" t="s">
        <v>137</v>
      </c>
      <c r="D16" s="82">
        <v>5842200</v>
      </c>
      <c r="E16" s="97">
        <v>537935.37</v>
      </c>
      <c r="F16" s="98">
        <f t="shared" si="0"/>
        <v>5304264.63</v>
      </c>
    </row>
    <row r="17" spans="1:6" ht="32.25">
      <c r="A17" s="88" t="s">
        <v>138</v>
      </c>
      <c r="B17" s="57" t="s">
        <v>132</v>
      </c>
      <c r="C17" s="96" t="s">
        <v>139</v>
      </c>
      <c r="D17" s="82">
        <v>5842200</v>
      </c>
      <c r="E17" s="97">
        <v>537935.37</v>
      </c>
      <c r="F17" s="98">
        <f t="shared" si="0"/>
        <v>5304264.63</v>
      </c>
    </row>
    <row r="18" spans="1:6" ht="32.25">
      <c r="A18" s="88" t="s">
        <v>140</v>
      </c>
      <c r="B18" s="57" t="s">
        <v>132</v>
      </c>
      <c r="C18" s="96" t="s">
        <v>141</v>
      </c>
      <c r="D18" s="82">
        <v>4258500</v>
      </c>
      <c r="E18" s="97">
        <v>450128.5</v>
      </c>
      <c r="F18" s="98">
        <f t="shared" si="0"/>
        <v>3808371.5</v>
      </c>
    </row>
    <row r="19" spans="1:6" ht="48">
      <c r="A19" s="88" t="s">
        <v>142</v>
      </c>
      <c r="B19" s="57" t="s">
        <v>132</v>
      </c>
      <c r="C19" s="96" t="s">
        <v>143</v>
      </c>
      <c r="D19" s="82">
        <v>298700</v>
      </c>
      <c r="E19" s="97" t="s">
        <v>43</v>
      </c>
      <c r="F19" s="98">
        <f t="shared" si="0"/>
        <v>298700</v>
      </c>
    </row>
    <row r="20" spans="1:6" ht="63.75">
      <c r="A20" s="88" t="s">
        <v>144</v>
      </c>
      <c r="B20" s="57" t="s">
        <v>132</v>
      </c>
      <c r="C20" s="96" t="s">
        <v>145</v>
      </c>
      <c r="D20" s="82">
        <v>1285000</v>
      </c>
      <c r="E20" s="97">
        <v>87806.87</v>
      </c>
      <c r="F20" s="98">
        <f t="shared" si="0"/>
        <v>1197193.13</v>
      </c>
    </row>
    <row r="21" spans="1:6" ht="48">
      <c r="A21" s="88" t="s">
        <v>146</v>
      </c>
      <c r="B21" s="57" t="s">
        <v>132</v>
      </c>
      <c r="C21" s="96" t="s">
        <v>147</v>
      </c>
      <c r="D21" s="82">
        <v>932800</v>
      </c>
      <c r="E21" s="97">
        <v>61213.45</v>
      </c>
      <c r="F21" s="98">
        <f t="shared" si="0"/>
        <v>871586.55</v>
      </c>
    </row>
    <row r="22" spans="1:6" ht="48">
      <c r="A22" s="88" t="s">
        <v>148</v>
      </c>
      <c r="B22" s="57" t="s">
        <v>132</v>
      </c>
      <c r="C22" s="96" t="s">
        <v>149</v>
      </c>
      <c r="D22" s="82">
        <v>932800</v>
      </c>
      <c r="E22" s="97">
        <v>61213.45</v>
      </c>
      <c r="F22" s="98">
        <f t="shared" si="0"/>
        <v>871586.55</v>
      </c>
    </row>
    <row r="23" spans="1:6" ht="48">
      <c r="A23" s="88" t="s">
        <v>150</v>
      </c>
      <c r="B23" s="57" t="s">
        <v>132</v>
      </c>
      <c r="C23" s="96" t="s">
        <v>151</v>
      </c>
      <c r="D23" s="82">
        <v>737800</v>
      </c>
      <c r="E23" s="97">
        <v>11747.88</v>
      </c>
      <c r="F23" s="98">
        <f t="shared" si="0"/>
        <v>726052.12</v>
      </c>
    </row>
    <row r="24" spans="1:6" ht="18.75">
      <c r="A24" s="88" t="s">
        <v>152</v>
      </c>
      <c r="B24" s="57" t="s">
        <v>132</v>
      </c>
      <c r="C24" s="96" t="s">
        <v>153</v>
      </c>
      <c r="D24" s="82">
        <v>195000</v>
      </c>
      <c r="E24" s="97">
        <v>49465.57</v>
      </c>
      <c r="F24" s="98">
        <f t="shared" si="0"/>
        <v>145534.43</v>
      </c>
    </row>
    <row r="25" spans="1:6" ht="18.75">
      <c r="A25" s="88" t="s">
        <v>154</v>
      </c>
      <c r="B25" s="57" t="s">
        <v>132</v>
      </c>
      <c r="C25" s="96" t="s">
        <v>155</v>
      </c>
      <c r="D25" s="82">
        <v>71900</v>
      </c>
      <c r="E25" s="97">
        <v>20000</v>
      </c>
      <c r="F25" s="98">
        <f t="shared" si="0"/>
        <v>51900</v>
      </c>
    </row>
    <row r="26" spans="1:6" ht="18.75">
      <c r="A26" s="88" t="s">
        <v>156</v>
      </c>
      <c r="B26" s="57" t="s">
        <v>132</v>
      </c>
      <c r="C26" s="96" t="s">
        <v>157</v>
      </c>
      <c r="D26" s="82">
        <v>23000</v>
      </c>
      <c r="E26" s="97">
        <v>20000</v>
      </c>
      <c r="F26" s="98">
        <f t="shared" si="0"/>
        <v>3000</v>
      </c>
    </row>
    <row r="27" spans="1:6" ht="18.75">
      <c r="A27" s="88" t="s">
        <v>158</v>
      </c>
      <c r="B27" s="57" t="s">
        <v>132</v>
      </c>
      <c r="C27" s="96" t="s">
        <v>159</v>
      </c>
      <c r="D27" s="82">
        <v>3000</v>
      </c>
      <c r="E27" s="97" t="s">
        <v>43</v>
      </c>
      <c r="F27" s="98">
        <f t="shared" si="0"/>
        <v>3000</v>
      </c>
    </row>
    <row r="28" spans="1:6" ht="18.75">
      <c r="A28" s="88" t="s">
        <v>160</v>
      </c>
      <c r="B28" s="57" t="s">
        <v>132</v>
      </c>
      <c r="C28" s="96" t="s">
        <v>161</v>
      </c>
      <c r="D28" s="82">
        <v>20000</v>
      </c>
      <c r="E28" s="97">
        <v>20000</v>
      </c>
      <c r="F28" s="98" t="str">
        <f t="shared" si="0"/>
        <v>-</v>
      </c>
    </row>
    <row r="29" spans="1:6" ht="18.75">
      <c r="A29" s="88" t="s">
        <v>162</v>
      </c>
      <c r="B29" s="57" t="s">
        <v>132</v>
      </c>
      <c r="C29" s="96" t="s">
        <v>163</v>
      </c>
      <c r="D29" s="82">
        <v>48900</v>
      </c>
      <c r="E29" s="97" t="s">
        <v>43</v>
      </c>
      <c r="F29" s="98">
        <f t="shared" si="0"/>
        <v>48900</v>
      </c>
    </row>
    <row r="30" spans="1:6" ht="95.25">
      <c r="A30" s="87" t="s">
        <v>164</v>
      </c>
      <c r="B30" s="54" t="s">
        <v>132</v>
      </c>
      <c r="C30" s="89" t="s">
        <v>165</v>
      </c>
      <c r="D30" s="81">
        <v>6739100</v>
      </c>
      <c r="E30" s="90">
        <v>597948.82</v>
      </c>
      <c r="F30" s="91">
        <f t="shared" si="0"/>
        <v>6141151.18</v>
      </c>
    </row>
    <row r="31" spans="1:6" ht="95.25">
      <c r="A31" s="88" t="s">
        <v>136</v>
      </c>
      <c r="B31" s="57" t="s">
        <v>132</v>
      </c>
      <c r="C31" s="96" t="s">
        <v>166</v>
      </c>
      <c r="D31" s="82">
        <v>5842200</v>
      </c>
      <c r="E31" s="97">
        <v>537935.37</v>
      </c>
      <c r="F31" s="98">
        <f t="shared" si="0"/>
        <v>5304264.63</v>
      </c>
    </row>
    <row r="32" spans="1:6" ht="32.25">
      <c r="A32" s="88" t="s">
        <v>138</v>
      </c>
      <c r="B32" s="57" t="s">
        <v>132</v>
      </c>
      <c r="C32" s="96" t="s">
        <v>167</v>
      </c>
      <c r="D32" s="82">
        <v>5842200</v>
      </c>
      <c r="E32" s="97">
        <v>537935.37</v>
      </c>
      <c r="F32" s="98">
        <f t="shared" si="0"/>
        <v>5304264.63</v>
      </c>
    </row>
    <row r="33" spans="1:6" ht="32.25">
      <c r="A33" s="88" t="s">
        <v>140</v>
      </c>
      <c r="B33" s="57" t="s">
        <v>132</v>
      </c>
      <c r="C33" s="96" t="s">
        <v>168</v>
      </c>
      <c r="D33" s="82">
        <v>4258500</v>
      </c>
      <c r="E33" s="97">
        <v>450128.5</v>
      </c>
      <c r="F33" s="98">
        <f t="shared" si="0"/>
        <v>3808371.5</v>
      </c>
    </row>
    <row r="34" spans="1:6" ht="48">
      <c r="A34" s="88" t="s">
        <v>142</v>
      </c>
      <c r="B34" s="57" t="s">
        <v>132</v>
      </c>
      <c r="C34" s="96" t="s">
        <v>169</v>
      </c>
      <c r="D34" s="82">
        <v>298700</v>
      </c>
      <c r="E34" s="97" t="s">
        <v>43</v>
      </c>
      <c r="F34" s="98">
        <f t="shared" si="0"/>
        <v>298700</v>
      </c>
    </row>
    <row r="35" spans="1:6" ht="63.75">
      <c r="A35" s="88" t="s">
        <v>144</v>
      </c>
      <c r="B35" s="57" t="s">
        <v>132</v>
      </c>
      <c r="C35" s="96" t="s">
        <v>170</v>
      </c>
      <c r="D35" s="82">
        <v>1285000</v>
      </c>
      <c r="E35" s="97">
        <v>87806.87</v>
      </c>
      <c r="F35" s="98">
        <f t="shared" si="0"/>
        <v>1197193.13</v>
      </c>
    </row>
    <row r="36" spans="1:6" ht="48">
      <c r="A36" s="88" t="s">
        <v>146</v>
      </c>
      <c r="B36" s="57" t="s">
        <v>132</v>
      </c>
      <c r="C36" s="96" t="s">
        <v>171</v>
      </c>
      <c r="D36" s="82">
        <v>893900</v>
      </c>
      <c r="E36" s="97">
        <v>60013.45</v>
      </c>
      <c r="F36" s="98">
        <f t="shared" si="0"/>
        <v>833886.55</v>
      </c>
    </row>
    <row r="37" spans="1:6" ht="48">
      <c r="A37" s="88" t="s">
        <v>148</v>
      </c>
      <c r="B37" s="57" t="s">
        <v>132</v>
      </c>
      <c r="C37" s="96" t="s">
        <v>172</v>
      </c>
      <c r="D37" s="82">
        <v>893900</v>
      </c>
      <c r="E37" s="97">
        <v>60013.45</v>
      </c>
      <c r="F37" s="98">
        <f t="shared" si="0"/>
        <v>833886.55</v>
      </c>
    </row>
    <row r="38" spans="1:6" ht="48">
      <c r="A38" s="88" t="s">
        <v>150</v>
      </c>
      <c r="B38" s="57" t="s">
        <v>132</v>
      </c>
      <c r="C38" s="96" t="s">
        <v>173</v>
      </c>
      <c r="D38" s="82">
        <v>698900</v>
      </c>
      <c r="E38" s="97">
        <v>10547.88</v>
      </c>
      <c r="F38" s="98">
        <f t="shared" si="0"/>
        <v>688352.12</v>
      </c>
    </row>
    <row r="39" spans="1:6" ht="18.75">
      <c r="A39" s="88" t="s">
        <v>152</v>
      </c>
      <c r="B39" s="57" t="s">
        <v>132</v>
      </c>
      <c r="C39" s="96" t="s">
        <v>174</v>
      </c>
      <c r="D39" s="82">
        <v>195000</v>
      </c>
      <c r="E39" s="97">
        <v>49465.57</v>
      </c>
      <c r="F39" s="98">
        <f t="shared" si="0"/>
        <v>145534.43</v>
      </c>
    </row>
    <row r="40" spans="1:6" ht="18.75">
      <c r="A40" s="88" t="s">
        <v>154</v>
      </c>
      <c r="B40" s="57" t="s">
        <v>132</v>
      </c>
      <c r="C40" s="96" t="s">
        <v>175</v>
      </c>
      <c r="D40" s="82">
        <v>3000</v>
      </c>
      <c r="E40" s="97" t="s">
        <v>43</v>
      </c>
      <c r="F40" s="98">
        <f t="shared" si="0"/>
        <v>3000</v>
      </c>
    </row>
    <row r="41" spans="1:6" ht="18.75">
      <c r="A41" s="88" t="s">
        <v>156</v>
      </c>
      <c r="B41" s="57" t="s">
        <v>132</v>
      </c>
      <c r="C41" s="96" t="s">
        <v>176</v>
      </c>
      <c r="D41" s="82">
        <v>3000</v>
      </c>
      <c r="E41" s="97" t="s">
        <v>43</v>
      </c>
      <c r="F41" s="98">
        <f t="shared" si="0"/>
        <v>3000</v>
      </c>
    </row>
    <row r="42" spans="1:6" ht="18.75">
      <c r="A42" s="88" t="s">
        <v>158</v>
      </c>
      <c r="B42" s="57" t="s">
        <v>132</v>
      </c>
      <c r="C42" s="96" t="s">
        <v>177</v>
      </c>
      <c r="D42" s="82">
        <v>3000</v>
      </c>
      <c r="E42" s="97" t="s">
        <v>43</v>
      </c>
      <c r="F42" s="98">
        <f t="shared" si="0"/>
        <v>3000</v>
      </c>
    </row>
    <row r="43" spans="1:6" ht="18.75">
      <c r="A43" s="87" t="s">
        <v>178</v>
      </c>
      <c r="B43" s="54" t="s">
        <v>132</v>
      </c>
      <c r="C43" s="89" t="s">
        <v>179</v>
      </c>
      <c r="D43" s="81">
        <v>48900</v>
      </c>
      <c r="E43" s="90" t="s">
        <v>43</v>
      </c>
      <c r="F43" s="91">
        <f t="shared" si="0"/>
        <v>48900</v>
      </c>
    </row>
    <row r="44" spans="1:6" ht="18.75">
      <c r="A44" s="88" t="s">
        <v>154</v>
      </c>
      <c r="B44" s="57" t="s">
        <v>132</v>
      </c>
      <c r="C44" s="96" t="s">
        <v>180</v>
      </c>
      <c r="D44" s="82">
        <v>48900</v>
      </c>
      <c r="E44" s="97" t="s">
        <v>43</v>
      </c>
      <c r="F44" s="98">
        <f t="shared" si="0"/>
        <v>48900</v>
      </c>
    </row>
    <row r="45" spans="1:6" ht="18.75">
      <c r="A45" s="88" t="s">
        <v>162</v>
      </c>
      <c r="B45" s="57" t="s">
        <v>132</v>
      </c>
      <c r="C45" s="96" t="s">
        <v>181</v>
      </c>
      <c r="D45" s="82">
        <v>48900</v>
      </c>
      <c r="E45" s="97" t="s">
        <v>43</v>
      </c>
      <c r="F45" s="98">
        <f t="shared" si="0"/>
        <v>48900</v>
      </c>
    </row>
    <row r="46" spans="1:6" ht="18.75">
      <c r="A46" s="87" t="s">
        <v>182</v>
      </c>
      <c r="B46" s="54" t="s">
        <v>132</v>
      </c>
      <c r="C46" s="89" t="s">
        <v>183</v>
      </c>
      <c r="D46" s="81">
        <v>58900</v>
      </c>
      <c r="E46" s="90">
        <v>21200</v>
      </c>
      <c r="F46" s="91">
        <f t="shared" si="0"/>
        <v>37700</v>
      </c>
    </row>
    <row r="47" spans="1:6" ht="48">
      <c r="A47" s="88" t="s">
        <v>146</v>
      </c>
      <c r="B47" s="57" t="s">
        <v>132</v>
      </c>
      <c r="C47" s="96" t="s">
        <v>184</v>
      </c>
      <c r="D47" s="82">
        <v>38900</v>
      </c>
      <c r="E47" s="97">
        <v>1200</v>
      </c>
      <c r="F47" s="98">
        <f aca="true" t="shared" si="1" ref="F47:F78">IF(OR(D47="-",IF(E47="-",0,E47)&gt;=IF(D47="-",0,D47)),"-",IF(D47="-",0,D47)-IF(E47="-",0,E47))</f>
        <v>37700</v>
      </c>
    </row>
    <row r="48" spans="1:6" ht="48">
      <c r="A48" s="88" t="s">
        <v>148</v>
      </c>
      <c r="B48" s="57" t="s">
        <v>132</v>
      </c>
      <c r="C48" s="96" t="s">
        <v>185</v>
      </c>
      <c r="D48" s="82">
        <v>38900</v>
      </c>
      <c r="E48" s="97">
        <v>1200</v>
      </c>
      <c r="F48" s="98">
        <f t="shared" si="1"/>
        <v>37700</v>
      </c>
    </row>
    <row r="49" spans="1:6" ht="48">
      <c r="A49" s="88" t="s">
        <v>150</v>
      </c>
      <c r="B49" s="57" t="s">
        <v>132</v>
      </c>
      <c r="C49" s="96" t="s">
        <v>186</v>
      </c>
      <c r="D49" s="82">
        <v>38900</v>
      </c>
      <c r="E49" s="97">
        <v>1200</v>
      </c>
      <c r="F49" s="98">
        <f t="shared" si="1"/>
        <v>37700</v>
      </c>
    </row>
    <row r="50" spans="1:6" ht="18.75">
      <c r="A50" s="88" t="s">
        <v>154</v>
      </c>
      <c r="B50" s="57" t="s">
        <v>132</v>
      </c>
      <c r="C50" s="96" t="s">
        <v>187</v>
      </c>
      <c r="D50" s="82">
        <v>20000</v>
      </c>
      <c r="E50" s="97">
        <v>20000</v>
      </c>
      <c r="F50" s="98" t="str">
        <f t="shared" si="1"/>
        <v>-</v>
      </c>
    </row>
    <row r="51" spans="1:6" ht="18.75">
      <c r="A51" s="88" t="s">
        <v>156</v>
      </c>
      <c r="B51" s="57" t="s">
        <v>132</v>
      </c>
      <c r="C51" s="96" t="s">
        <v>188</v>
      </c>
      <c r="D51" s="82">
        <v>20000</v>
      </c>
      <c r="E51" s="97">
        <v>20000</v>
      </c>
      <c r="F51" s="98" t="str">
        <f t="shared" si="1"/>
        <v>-</v>
      </c>
    </row>
    <row r="52" spans="1:6" ht="18.75">
      <c r="A52" s="88" t="s">
        <v>160</v>
      </c>
      <c r="B52" s="57" t="s">
        <v>132</v>
      </c>
      <c r="C52" s="96" t="s">
        <v>189</v>
      </c>
      <c r="D52" s="82">
        <v>20000</v>
      </c>
      <c r="E52" s="97">
        <v>20000</v>
      </c>
      <c r="F52" s="98" t="str">
        <f t="shared" si="1"/>
        <v>-</v>
      </c>
    </row>
    <row r="53" spans="1:6" ht="18.75">
      <c r="A53" s="87" t="s">
        <v>190</v>
      </c>
      <c r="B53" s="54" t="s">
        <v>132</v>
      </c>
      <c r="C53" s="89" t="s">
        <v>191</v>
      </c>
      <c r="D53" s="81">
        <v>128000</v>
      </c>
      <c r="E53" s="90">
        <v>13235.28</v>
      </c>
      <c r="F53" s="91">
        <f t="shared" si="1"/>
        <v>114764.72</v>
      </c>
    </row>
    <row r="54" spans="1:6" ht="95.25">
      <c r="A54" s="88" t="s">
        <v>136</v>
      </c>
      <c r="B54" s="57" t="s">
        <v>132</v>
      </c>
      <c r="C54" s="96" t="s">
        <v>192</v>
      </c>
      <c r="D54" s="82">
        <v>128000</v>
      </c>
      <c r="E54" s="97">
        <v>13235.28</v>
      </c>
      <c r="F54" s="98">
        <f t="shared" si="1"/>
        <v>114764.72</v>
      </c>
    </row>
    <row r="55" spans="1:6" ht="32.25">
      <c r="A55" s="88" t="s">
        <v>138</v>
      </c>
      <c r="B55" s="57" t="s">
        <v>132</v>
      </c>
      <c r="C55" s="96" t="s">
        <v>193</v>
      </c>
      <c r="D55" s="82">
        <v>128000</v>
      </c>
      <c r="E55" s="97">
        <v>13235.28</v>
      </c>
      <c r="F55" s="98">
        <f t="shared" si="1"/>
        <v>114764.72</v>
      </c>
    </row>
    <row r="56" spans="1:6" ht="32.25">
      <c r="A56" s="88" t="s">
        <v>140</v>
      </c>
      <c r="B56" s="57" t="s">
        <v>132</v>
      </c>
      <c r="C56" s="96" t="s">
        <v>194</v>
      </c>
      <c r="D56" s="82">
        <v>98310.29</v>
      </c>
      <c r="E56" s="97">
        <v>11077.04</v>
      </c>
      <c r="F56" s="98">
        <f t="shared" si="1"/>
        <v>87233.25</v>
      </c>
    </row>
    <row r="57" spans="1:6" ht="63.75">
      <c r="A57" s="88" t="s">
        <v>144</v>
      </c>
      <c r="B57" s="57" t="s">
        <v>132</v>
      </c>
      <c r="C57" s="96" t="s">
        <v>195</v>
      </c>
      <c r="D57" s="82">
        <v>29689.71</v>
      </c>
      <c r="E57" s="97">
        <v>2158.24</v>
      </c>
      <c r="F57" s="98">
        <f t="shared" si="1"/>
        <v>27531.47</v>
      </c>
    </row>
    <row r="58" spans="1:6" ht="32.25">
      <c r="A58" s="87" t="s">
        <v>196</v>
      </c>
      <c r="B58" s="54" t="s">
        <v>132</v>
      </c>
      <c r="C58" s="89" t="s">
        <v>197</v>
      </c>
      <c r="D58" s="81">
        <v>128000</v>
      </c>
      <c r="E58" s="90">
        <v>13235.28</v>
      </c>
      <c r="F58" s="91">
        <f t="shared" si="1"/>
        <v>114764.72</v>
      </c>
    </row>
    <row r="59" spans="1:6" ht="95.25">
      <c r="A59" s="88" t="s">
        <v>136</v>
      </c>
      <c r="B59" s="57" t="s">
        <v>132</v>
      </c>
      <c r="C59" s="96" t="s">
        <v>198</v>
      </c>
      <c r="D59" s="82">
        <v>128000</v>
      </c>
      <c r="E59" s="97">
        <v>13235.28</v>
      </c>
      <c r="F59" s="98">
        <f t="shared" si="1"/>
        <v>114764.72</v>
      </c>
    </row>
    <row r="60" spans="1:6" ht="32.25">
      <c r="A60" s="88" t="s">
        <v>138</v>
      </c>
      <c r="B60" s="57" t="s">
        <v>132</v>
      </c>
      <c r="C60" s="96" t="s">
        <v>199</v>
      </c>
      <c r="D60" s="82">
        <v>128000</v>
      </c>
      <c r="E60" s="97">
        <v>13235.28</v>
      </c>
      <c r="F60" s="98">
        <f t="shared" si="1"/>
        <v>114764.72</v>
      </c>
    </row>
    <row r="61" spans="1:6" ht="32.25">
      <c r="A61" s="88" t="s">
        <v>140</v>
      </c>
      <c r="B61" s="57" t="s">
        <v>132</v>
      </c>
      <c r="C61" s="96" t="s">
        <v>200</v>
      </c>
      <c r="D61" s="82">
        <v>98310.29</v>
      </c>
      <c r="E61" s="97">
        <v>11077.04</v>
      </c>
      <c r="F61" s="98">
        <f t="shared" si="1"/>
        <v>87233.25</v>
      </c>
    </row>
    <row r="62" spans="1:6" ht="63.75">
      <c r="A62" s="88" t="s">
        <v>144</v>
      </c>
      <c r="B62" s="57" t="s">
        <v>132</v>
      </c>
      <c r="C62" s="96" t="s">
        <v>201</v>
      </c>
      <c r="D62" s="82">
        <v>29689.71</v>
      </c>
      <c r="E62" s="97">
        <v>2158.24</v>
      </c>
      <c r="F62" s="98">
        <f t="shared" si="1"/>
        <v>27531.47</v>
      </c>
    </row>
    <row r="63" spans="1:6" ht="48">
      <c r="A63" s="87" t="s">
        <v>202</v>
      </c>
      <c r="B63" s="54" t="s">
        <v>132</v>
      </c>
      <c r="C63" s="89" t="s">
        <v>203</v>
      </c>
      <c r="D63" s="81">
        <v>34500</v>
      </c>
      <c r="E63" s="90" t="s">
        <v>43</v>
      </c>
      <c r="F63" s="91">
        <f t="shared" si="1"/>
        <v>34500</v>
      </c>
    </row>
    <row r="64" spans="1:6" ht="48">
      <c r="A64" s="88" t="s">
        <v>146</v>
      </c>
      <c r="B64" s="57" t="s">
        <v>132</v>
      </c>
      <c r="C64" s="96" t="s">
        <v>204</v>
      </c>
      <c r="D64" s="82">
        <v>34500</v>
      </c>
      <c r="E64" s="97" t="s">
        <v>43</v>
      </c>
      <c r="F64" s="98">
        <f t="shared" si="1"/>
        <v>34500</v>
      </c>
    </row>
    <row r="65" spans="1:6" ht="48">
      <c r="A65" s="88" t="s">
        <v>148</v>
      </c>
      <c r="B65" s="57" t="s">
        <v>132</v>
      </c>
      <c r="C65" s="96" t="s">
        <v>205</v>
      </c>
      <c r="D65" s="82">
        <v>34500</v>
      </c>
      <c r="E65" s="97" t="s">
        <v>43</v>
      </c>
      <c r="F65" s="98">
        <f t="shared" si="1"/>
        <v>34500</v>
      </c>
    </row>
    <row r="66" spans="1:6" ht="48">
      <c r="A66" s="88" t="s">
        <v>150</v>
      </c>
      <c r="B66" s="57" t="s">
        <v>132</v>
      </c>
      <c r="C66" s="96" t="s">
        <v>206</v>
      </c>
      <c r="D66" s="82">
        <v>34500</v>
      </c>
      <c r="E66" s="97" t="s">
        <v>43</v>
      </c>
      <c r="F66" s="98">
        <f t="shared" si="1"/>
        <v>34500</v>
      </c>
    </row>
    <row r="67" spans="1:6" ht="63.75">
      <c r="A67" s="87" t="s">
        <v>207</v>
      </c>
      <c r="B67" s="54" t="s">
        <v>132</v>
      </c>
      <c r="C67" s="89" t="s">
        <v>208</v>
      </c>
      <c r="D67" s="81">
        <v>26500</v>
      </c>
      <c r="E67" s="90" t="s">
        <v>43</v>
      </c>
      <c r="F67" s="91">
        <f t="shared" si="1"/>
        <v>26500</v>
      </c>
    </row>
    <row r="68" spans="1:6" ht="48">
      <c r="A68" s="88" t="s">
        <v>146</v>
      </c>
      <c r="B68" s="57" t="s">
        <v>132</v>
      </c>
      <c r="C68" s="96" t="s">
        <v>209</v>
      </c>
      <c r="D68" s="82">
        <v>26500</v>
      </c>
      <c r="E68" s="97" t="s">
        <v>43</v>
      </c>
      <c r="F68" s="98">
        <f t="shared" si="1"/>
        <v>26500</v>
      </c>
    </row>
    <row r="69" spans="1:6" ht="48">
      <c r="A69" s="88" t="s">
        <v>148</v>
      </c>
      <c r="B69" s="57" t="s">
        <v>132</v>
      </c>
      <c r="C69" s="96" t="s">
        <v>210</v>
      </c>
      <c r="D69" s="82">
        <v>26500</v>
      </c>
      <c r="E69" s="97" t="s">
        <v>43</v>
      </c>
      <c r="F69" s="98">
        <f t="shared" si="1"/>
        <v>26500</v>
      </c>
    </row>
    <row r="70" spans="1:6" ht="48">
      <c r="A70" s="88" t="s">
        <v>150</v>
      </c>
      <c r="B70" s="57" t="s">
        <v>132</v>
      </c>
      <c r="C70" s="96" t="s">
        <v>211</v>
      </c>
      <c r="D70" s="82">
        <v>26500</v>
      </c>
      <c r="E70" s="97" t="s">
        <v>43</v>
      </c>
      <c r="F70" s="98">
        <f t="shared" si="1"/>
        <v>26500</v>
      </c>
    </row>
    <row r="71" spans="1:6" ht="48">
      <c r="A71" s="87" t="s">
        <v>212</v>
      </c>
      <c r="B71" s="54" t="s">
        <v>132</v>
      </c>
      <c r="C71" s="89" t="s">
        <v>213</v>
      </c>
      <c r="D71" s="81">
        <v>8000</v>
      </c>
      <c r="E71" s="90" t="s">
        <v>43</v>
      </c>
      <c r="F71" s="91">
        <f t="shared" si="1"/>
        <v>8000</v>
      </c>
    </row>
    <row r="72" spans="1:6" ht="48">
      <c r="A72" s="88" t="s">
        <v>146</v>
      </c>
      <c r="B72" s="57" t="s">
        <v>132</v>
      </c>
      <c r="C72" s="96" t="s">
        <v>214</v>
      </c>
      <c r="D72" s="82">
        <v>8000</v>
      </c>
      <c r="E72" s="97" t="s">
        <v>43</v>
      </c>
      <c r="F72" s="98">
        <f t="shared" si="1"/>
        <v>8000</v>
      </c>
    </row>
    <row r="73" spans="1:6" ht="48">
      <c r="A73" s="88" t="s">
        <v>148</v>
      </c>
      <c r="B73" s="57" t="s">
        <v>132</v>
      </c>
      <c r="C73" s="96" t="s">
        <v>215</v>
      </c>
      <c r="D73" s="82">
        <v>8000</v>
      </c>
      <c r="E73" s="97" t="s">
        <v>43</v>
      </c>
      <c r="F73" s="98">
        <f t="shared" si="1"/>
        <v>8000</v>
      </c>
    </row>
    <row r="74" spans="1:6" ht="48">
      <c r="A74" s="88" t="s">
        <v>150</v>
      </c>
      <c r="B74" s="57" t="s">
        <v>132</v>
      </c>
      <c r="C74" s="96" t="s">
        <v>216</v>
      </c>
      <c r="D74" s="82">
        <v>8000</v>
      </c>
      <c r="E74" s="97" t="s">
        <v>43</v>
      </c>
      <c r="F74" s="98">
        <f t="shared" si="1"/>
        <v>8000</v>
      </c>
    </row>
    <row r="75" spans="1:6" ht="18.75">
      <c r="A75" s="87" t="s">
        <v>217</v>
      </c>
      <c r="B75" s="54" t="s">
        <v>132</v>
      </c>
      <c r="C75" s="89" t="s">
        <v>218</v>
      </c>
      <c r="D75" s="81">
        <v>121900</v>
      </c>
      <c r="E75" s="90" t="s">
        <v>43</v>
      </c>
      <c r="F75" s="91">
        <f t="shared" si="1"/>
        <v>121900</v>
      </c>
    </row>
    <row r="76" spans="1:6" ht="48">
      <c r="A76" s="88" t="s">
        <v>146</v>
      </c>
      <c r="B76" s="57" t="s">
        <v>132</v>
      </c>
      <c r="C76" s="96" t="s">
        <v>219</v>
      </c>
      <c r="D76" s="82">
        <v>121900</v>
      </c>
      <c r="E76" s="97" t="s">
        <v>43</v>
      </c>
      <c r="F76" s="98">
        <f t="shared" si="1"/>
        <v>121900</v>
      </c>
    </row>
    <row r="77" spans="1:6" ht="48">
      <c r="A77" s="88" t="s">
        <v>148</v>
      </c>
      <c r="B77" s="57" t="s">
        <v>132</v>
      </c>
      <c r="C77" s="96" t="s">
        <v>220</v>
      </c>
      <c r="D77" s="82">
        <v>121900</v>
      </c>
      <c r="E77" s="97" t="s">
        <v>43</v>
      </c>
      <c r="F77" s="98">
        <f t="shared" si="1"/>
        <v>121900</v>
      </c>
    </row>
    <row r="78" spans="1:6" ht="48">
      <c r="A78" s="88" t="s">
        <v>150</v>
      </c>
      <c r="B78" s="57" t="s">
        <v>132</v>
      </c>
      <c r="C78" s="96" t="s">
        <v>221</v>
      </c>
      <c r="D78" s="82">
        <v>121900</v>
      </c>
      <c r="E78" s="97" t="s">
        <v>43</v>
      </c>
      <c r="F78" s="98">
        <f t="shared" si="1"/>
        <v>121900</v>
      </c>
    </row>
    <row r="79" spans="1:6" ht="18.75">
      <c r="A79" s="87" t="s">
        <v>222</v>
      </c>
      <c r="B79" s="54" t="s">
        <v>132</v>
      </c>
      <c r="C79" s="89" t="s">
        <v>223</v>
      </c>
      <c r="D79" s="81">
        <v>86900</v>
      </c>
      <c r="E79" s="90" t="s">
        <v>43</v>
      </c>
      <c r="F79" s="91">
        <f aca="true" t="shared" si="2" ref="F79:F110">IF(OR(D79="-",IF(E79="-",0,E79)&gt;=IF(D79="-",0,D79)),"-",IF(D79="-",0,D79)-IF(E79="-",0,E79))</f>
        <v>86900</v>
      </c>
    </row>
    <row r="80" spans="1:6" ht="48">
      <c r="A80" s="88" t="s">
        <v>146</v>
      </c>
      <c r="B80" s="57" t="s">
        <v>132</v>
      </c>
      <c r="C80" s="96" t="s">
        <v>224</v>
      </c>
      <c r="D80" s="82">
        <v>86900</v>
      </c>
      <c r="E80" s="97" t="s">
        <v>43</v>
      </c>
      <c r="F80" s="98">
        <f t="shared" si="2"/>
        <v>86900</v>
      </c>
    </row>
    <row r="81" spans="1:6" ht="48">
      <c r="A81" s="88" t="s">
        <v>148</v>
      </c>
      <c r="B81" s="57" t="s">
        <v>132</v>
      </c>
      <c r="C81" s="96" t="s">
        <v>225</v>
      </c>
      <c r="D81" s="82">
        <v>86900</v>
      </c>
      <c r="E81" s="97" t="s">
        <v>43</v>
      </c>
      <c r="F81" s="98">
        <f t="shared" si="2"/>
        <v>86900</v>
      </c>
    </row>
    <row r="82" spans="1:6" ht="48">
      <c r="A82" s="88" t="s">
        <v>150</v>
      </c>
      <c r="B82" s="57" t="s">
        <v>132</v>
      </c>
      <c r="C82" s="96" t="s">
        <v>226</v>
      </c>
      <c r="D82" s="82">
        <v>86900</v>
      </c>
      <c r="E82" s="97" t="s">
        <v>43</v>
      </c>
      <c r="F82" s="98">
        <f t="shared" si="2"/>
        <v>86900</v>
      </c>
    </row>
    <row r="83" spans="1:6" ht="32.25">
      <c r="A83" s="87" t="s">
        <v>227</v>
      </c>
      <c r="B83" s="54" t="s">
        <v>132</v>
      </c>
      <c r="C83" s="89" t="s">
        <v>228</v>
      </c>
      <c r="D83" s="81">
        <v>35000</v>
      </c>
      <c r="E83" s="90" t="s">
        <v>43</v>
      </c>
      <c r="F83" s="91">
        <f t="shared" si="2"/>
        <v>35000</v>
      </c>
    </row>
    <row r="84" spans="1:6" ht="48">
      <c r="A84" s="88" t="s">
        <v>146</v>
      </c>
      <c r="B84" s="57" t="s">
        <v>132</v>
      </c>
      <c r="C84" s="96" t="s">
        <v>229</v>
      </c>
      <c r="D84" s="82">
        <v>35000</v>
      </c>
      <c r="E84" s="97" t="s">
        <v>43</v>
      </c>
      <c r="F84" s="98">
        <f t="shared" si="2"/>
        <v>35000</v>
      </c>
    </row>
    <row r="85" spans="1:6" ht="48">
      <c r="A85" s="88" t="s">
        <v>148</v>
      </c>
      <c r="B85" s="57" t="s">
        <v>132</v>
      </c>
      <c r="C85" s="96" t="s">
        <v>230</v>
      </c>
      <c r="D85" s="82">
        <v>35000</v>
      </c>
      <c r="E85" s="97" t="s">
        <v>43</v>
      </c>
      <c r="F85" s="98">
        <f t="shared" si="2"/>
        <v>35000</v>
      </c>
    </row>
    <row r="86" spans="1:6" ht="48">
      <c r="A86" s="88" t="s">
        <v>150</v>
      </c>
      <c r="B86" s="57" t="s">
        <v>132</v>
      </c>
      <c r="C86" s="96" t="s">
        <v>231</v>
      </c>
      <c r="D86" s="82">
        <v>35000</v>
      </c>
      <c r="E86" s="97" t="s">
        <v>43</v>
      </c>
      <c r="F86" s="98">
        <f t="shared" si="2"/>
        <v>35000</v>
      </c>
    </row>
    <row r="87" spans="1:6" ht="32.25">
      <c r="A87" s="87" t="s">
        <v>232</v>
      </c>
      <c r="B87" s="54" t="s">
        <v>132</v>
      </c>
      <c r="C87" s="89" t="s">
        <v>233</v>
      </c>
      <c r="D87" s="81">
        <v>1023700</v>
      </c>
      <c r="E87" s="90">
        <v>19163.21</v>
      </c>
      <c r="F87" s="91">
        <f t="shared" si="2"/>
        <v>1004536.79</v>
      </c>
    </row>
    <row r="88" spans="1:6" ht="48">
      <c r="A88" s="88" t="s">
        <v>146</v>
      </c>
      <c r="B88" s="57" t="s">
        <v>132</v>
      </c>
      <c r="C88" s="96" t="s">
        <v>234</v>
      </c>
      <c r="D88" s="82">
        <v>1023700</v>
      </c>
      <c r="E88" s="97">
        <v>19163.21</v>
      </c>
      <c r="F88" s="98">
        <f t="shared" si="2"/>
        <v>1004536.79</v>
      </c>
    </row>
    <row r="89" spans="1:6" ht="48">
      <c r="A89" s="88" t="s">
        <v>148</v>
      </c>
      <c r="B89" s="57" t="s">
        <v>132</v>
      </c>
      <c r="C89" s="96" t="s">
        <v>235</v>
      </c>
      <c r="D89" s="82">
        <v>1023700</v>
      </c>
      <c r="E89" s="97">
        <v>19163.21</v>
      </c>
      <c r="F89" s="98">
        <f t="shared" si="2"/>
        <v>1004536.79</v>
      </c>
    </row>
    <row r="90" spans="1:6" ht="48">
      <c r="A90" s="88" t="s">
        <v>150</v>
      </c>
      <c r="B90" s="57" t="s">
        <v>132</v>
      </c>
      <c r="C90" s="96" t="s">
        <v>236</v>
      </c>
      <c r="D90" s="82">
        <v>798500</v>
      </c>
      <c r="E90" s="97" t="s">
        <v>43</v>
      </c>
      <c r="F90" s="98">
        <f t="shared" si="2"/>
        <v>798500</v>
      </c>
    </row>
    <row r="91" spans="1:6" ht="18.75">
      <c r="A91" s="88" t="s">
        <v>152</v>
      </c>
      <c r="B91" s="57" t="s">
        <v>132</v>
      </c>
      <c r="C91" s="96" t="s">
        <v>237</v>
      </c>
      <c r="D91" s="82">
        <v>225200</v>
      </c>
      <c r="E91" s="97">
        <v>19163.21</v>
      </c>
      <c r="F91" s="98">
        <f t="shared" si="2"/>
        <v>206036.79</v>
      </c>
    </row>
    <row r="92" spans="1:6" ht="18.75">
      <c r="A92" s="87" t="s">
        <v>238</v>
      </c>
      <c r="B92" s="54" t="s">
        <v>132</v>
      </c>
      <c r="C92" s="89" t="s">
        <v>239</v>
      </c>
      <c r="D92" s="81">
        <v>1023700</v>
      </c>
      <c r="E92" s="90">
        <v>19163.21</v>
      </c>
      <c r="F92" s="91">
        <f t="shared" si="2"/>
        <v>1004536.79</v>
      </c>
    </row>
    <row r="93" spans="1:6" ht="48">
      <c r="A93" s="88" t="s">
        <v>146</v>
      </c>
      <c r="B93" s="57" t="s">
        <v>132</v>
      </c>
      <c r="C93" s="96" t="s">
        <v>240</v>
      </c>
      <c r="D93" s="82">
        <v>1023700</v>
      </c>
      <c r="E93" s="97">
        <v>19163.21</v>
      </c>
      <c r="F93" s="98">
        <f t="shared" si="2"/>
        <v>1004536.79</v>
      </c>
    </row>
    <row r="94" spans="1:6" ht="48">
      <c r="A94" s="88" t="s">
        <v>148</v>
      </c>
      <c r="B94" s="57" t="s">
        <v>132</v>
      </c>
      <c r="C94" s="96" t="s">
        <v>241</v>
      </c>
      <c r="D94" s="82">
        <v>1023700</v>
      </c>
      <c r="E94" s="97">
        <v>19163.21</v>
      </c>
      <c r="F94" s="98">
        <f t="shared" si="2"/>
        <v>1004536.79</v>
      </c>
    </row>
    <row r="95" spans="1:6" ht="48">
      <c r="A95" s="88" t="s">
        <v>150</v>
      </c>
      <c r="B95" s="57" t="s">
        <v>132</v>
      </c>
      <c r="C95" s="96" t="s">
        <v>242</v>
      </c>
      <c r="D95" s="82">
        <v>798500</v>
      </c>
      <c r="E95" s="97" t="s">
        <v>43</v>
      </c>
      <c r="F95" s="98">
        <f t="shared" si="2"/>
        <v>798500</v>
      </c>
    </row>
    <row r="96" spans="1:6" ht="18.75">
      <c r="A96" s="88" t="s">
        <v>152</v>
      </c>
      <c r="B96" s="57" t="s">
        <v>132</v>
      </c>
      <c r="C96" s="96" t="s">
        <v>243</v>
      </c>
      <c r="D96" s="82">
        <v>225200</v>
      </c>
      <c r="E96" s="97">
        <v>19163.21</v>
      </c>
      <c r="F96" s="98">
        <f t="shared" si="2"/>
        <v>206036.79</v>
      </c>
    </row>
    <row r="97" spans="1:6" ht="18.75">
      <c r="A97" s="87" t="s">
        <v>244</v>
      </c>
      <c r="B97" s="54" t="s">
        <v>132</v>
      </c>
      <c r="C97" s="89" t="s">
        <v>245</v>
      </c>
      <c r="D97" s="81">
        <v>25000</v>
      </c>
      <c r="E97" s="90" t="s">
        <v>43</v>
      </c>
      <c r="F97" s="91">
        <f t="shared" si="2"/>
        <v>25000</v>
      </c>
    </row>
    <row r="98" spans="1:6" ht="48">
      <c r="A98" s="88" t="s">
        <v>146</v>
      </c>
      <c r="B98" s="57" t="s">
        <v>132</v>
      </c>
      <c r="C98" s="96" t="s">
        <v>246</v>
      </c>
      <c r="D98" s="82">
        <v>25000</v>
      </c>
      <c r="E98" s="97" t="s">
        <v>43</v>
      </c>
      <c r="F98" s="98">
        <f t="shared" si="2"/>
        <v>25000</v>
      </c>
    </row>
    <row r="99" spans="1:6" ht="48">
      <c r="A99" s="88" t="s">
        <v>148</v>
      </c>
      <c r="B99" s="57" t="s">
        <v>132</v>
      </c>
      <c r="C99" s="96" t="s">
        <v>247</v>
      </c>
      <c r="D99" s="82">
        <v>25000</v>
      </c>
      <c r="E99" s="97" t="s">
        <v>43</v>
      </c>
      <c r="F99" s="98">
        <f t="shared" si="2"/>
        <v>25000</v>
      </c>
    </row>
    <row r="100" spans="1:6" ht="48">
      <c r="A100" s="88" t="s">
        <v>150</v>
      </c>
      <c r="B100" s="57" t="s">
        <v>132</v>
      </c>
      <c r="C100" s="96" t="s">
        <v>248</v>
      </c>
      <c r="D100" s="82">
        <v>25000</v>
      </c>
      <c r="E100" s="97" t="s">
        <v>43</v>
      </c>
      <c r="F100" s="98">
        <f t="shared" si="2"/>
        <v>25000</v>
      </c>
    </row>
    <row r="101" spans="1:6" ht="48">
      <c r="A101" s="87" t="s">
        <v>249</v>
      </c>
      <c r="B101" s="54" t="s">
        <v>132</v>
      </c>
      <c r="C101" s="89" t="s">
        <v>250</v>
      </c>
      <c r="D101" s="81">
        <v>25000</v>
      </c>
      <c r="E101" s="90" t="s">
        <v>43</v>
      </c>
      <c r="F101" s="91">
        <f t="shared" si="2"/>
        <v>25000</v>
      </c>
    </row>
    <row r="102" spans="1:6" ht="48">
      <c r="A102" s="88" t="s">
        <v>146</v>
      </c>
      <c r="B102" s="57" t="s">
        <v>132</v>
      </c>
      <c r="C102" s="96" t="s">
        <v>251</v>
      </c>
      <c r="D102" s="82">
        <v>25000</v>
      </c>
      <c r="E102" s="97" t="s">
        <v>43</v>
      </c>
      <c r="F102" s="98">
        <f t="shared" si="2"/>
        <v>25000</v>
      </c>
    </row>
    <row r="103" spans="1:6" ht="48">
      <c r="A103" s="88" t="s">
        <v>148</v>
      </c>
      <c r="B103" s="57" t="s">
        <v>132</v>
      </c>
      <c r="C103" s="96" t="s">
        <v>252</v>
      </c>
      <c r="D103" s="82">
        <v>25000</v>
      </c>
      <c r="E103" s="97" t="s">
        <v>43</v>
      </c>
      <c r="F103" s="98">
        <f t="shared" si="2"/>
        <v>25000</v>
      </c>
    </row>
    <row r="104" spans="1:6" ht="48">
      <c r="A104" s="88" t="s">
        <v>150</v>
      </c>
      <c r="B104" s="57" t="s">
        <v>132</v>
      </c>
      <c r="C104" s="96" t="s">
        <v>253</v>
      </c>
      <c r="D104" s="82">
        <v>25000</v>
      </c>
      <c r="E104" s="97" t="s">
        <v>43</v>
      </c>
      <c r="F104" s="98">
        <f t="shared" si="2"/>
        <v>25000</v>
      </c>
    </row>
    <row r="105" spans="1:6" ht="18.75">
      <c r="A105" s="87" t="s">
        <v>254</v>
      </c>
      <c r="B105" s="54" t="s">
        <v>132</v>
      </c>
      <c r="C105" s="89" t="s">
        <v>255</v>
      </c>
      <c r="D105" s="81">
        <v>1109000</v>
      </c>
      <c r="E105" s="90">
        <v>184000</v>
      </c>
      <c r="F105" s="91">
        <f t="shared" si="2"/>
        <v>925000</v>
      </c>
    </row>
    <row r="106" spans="1:6" ht="48">
      <c r="A106" s="88" t="s">
        <v>256</v>
      </c>
      <c r="B106" s="57" t="s">
        <v>132</v>
      </c>
      <c r="C106" s="96" t="s">
        <v>257</v>
      </c>
      <c r="D106" s="82">
        <v>1109000</v>
      </c>
      <c r="E106" s="97">
        <v>184000</v>
      </c>
      <c r="F106" s="98">
        <f t="shared" si="2"/>
        <v>925000</v>
      </c>
    </row>
    <row r="107" spans="1:6" ht="18.75">
      <c r="A107" s="88" t="s">
        <v>258</v>
      </c>
      <c r="B107" s="57" t="s">
        <v>132</v>
      </c>
      <c r="C107" s="96" t="s">
        <v>259</v>
      </c>
      <c r="D107" s="82">
        <v>1109000</v>
      </c>
      <c r="E107" s="97">
        <v>184000</v>
      </c>
      <c r="F107" s="98">
        <f t="shared" si="2"/>
        <v>925000</v>
      </c>
    </row>
    <row r="108" spans="1:6" ht="79.5">
      <c r="A108" s="88" t="s">
        <v>260</v>
      </c>
      <c r="B108" s="57" t="s">
        <v>132</v>
      </c>
      <c r="C108" s="96" t="s">
        <v>261</v>
      </c>
      <c r="D108" s="82">
        <v>1109000</v>
      </c>
      <c r="E108" s="97">
        <v>184000</v>
      </c>
      <c r="F108" s="98">
        <f t="shared" si="2"/>
        <v>925000</v>
      </c>
    </row>
    <row r="109" spans="1:6" ht="18.75">
      <c r="A109" s="87" t="s">
        <v>262</v>
      </c>
      <c r="B109" s="54" t="s">
        <v>132</v>
      </c>
      <c r="C109" s="89" t="s">
        <v>263</v>
      </c>
      <c r="D109" s="81">
        <v>1109000</v>
      </c>
      <c r="E109" s="90">
        <v>184000</v>
      </c>
      <c r="F109" s="91">
        <f t="shared" si="2"/>
        <v>925000</v>
      </c>
    </row>
    <row r="110" spans="1:6" ht="48">
      <c r="A110" s="88" t="s">
        <v>256</v>
      </c>
      <c r="B110" s="57" t="s">
        <v>132</v>
      </c>
      <c r="C110" s="96" t="s">
        <v>264</v>
      </c>
      <c r="D110" s="82">
        <v>1109000</v>
      </c>
      <c r="E110" s="97">
        <v>184000</v>
      </c>
      <c r="F110" s="98">
        <f t="shared" si="2"/>
        <v>925000</v>
      </c>
    </row>
    <row r="111" spans="1:6" ht="18.75">
      <c r="A111" s="88" t="s">
        <v>258</v>
      </c>
      <c r="B111" s="57" t="s">
        <v>132</v>
      </c>
      <c r="C111" s="96" t="s">
        <v>265</v>
      </c>
      <c r="D111" s="82">
        <v>1109000</v>
      </c>
      <c r="E111" s="97">
        <v>184000</v>
      </c>
      <c r="F111" s="98">
        <f aca="true" t="shared" si="3" ref="F111:F120">IF(OR(D111="-",IF(E111="-",0,E111)&gt;=IF(D111="-",0,D111)),"-",IF(D111="-",0,D111)-IF(E111="-",0,E111))</f>
        <v>925000</v>
      </c>
    </row>
    <row r="112" spans="1:6" ht="79.5">
      <c r="A112" s="88" t="s">
        <v>260</v>
      </c>
      <c r="B112" s="57" t="s">
        <v>132</v>
      </c>
      <c r="C112" s="96" t="s">
        <v>266</v>
      </c>
      <c r="D112" s="82">
        <v>1109000</v>
      </c>
      <c r="E112" s="97">
        <v>184000</v>
      </c>
      <c r="F112" s="98">
        <f t="shared" si="3"/>
        <v>925000</v>
      </c>
    </row>
    <row r="113" spans="1:6" ht="18.75">
      <c r="A113" s="87" t="s">
        <v>267</v>
      </c>
      <c r="B113" s="54" t="s">
        <v>132</v>
      </c>
      <c r="C113" s="89" t="s">
        <v>268</v>
      </c>
      <c r="D113" s="81">
        <v>248000</v>
      </c>
      <c r="E113" s="90">
        <v>17927.06</v>
      </c>
      <c r="F113" s="91">
        <f t="shared" si="3"/>
        <v>230072.94</v>
      </c>
    </row>
    <row r="114" spans="1:6" ht="32.25">
      <c r="A114" s="88" t="s">
        <v>269</v>
      </c>
      <c r="B114" s="57" t="s">
        <v>132</v>
      </c>
      <c r="C114" s="96" t="s">
        <v>270</v>
      </c>
      <c r="D114" s="82">
        <v>248000</v>
      </c>
      <c r="E114" s="97">
        <v>17927.06</v>
      </c>
      <c r="F114" s="98">
        <f t="shared" si="3"/>
        <v>230072.94</v>
      </c>
    </row>
    <row r="115" spans="1:6" ht="32.25">
      <c r="A115" s="88" t="s">
        <v>271</v>
      </c>
      <c r="B115" s="57" t="s">
        <v>132</v>
      </c>
      <c r="C115" s="96" t="s">
        <v>272</v>
      </c>
      <c r="D115" s="82">
        <v>248000</v>
      </c>
      <c r="E115" s="97">
        <v>17927.06</v>
      </c>
      <c r="F115" s="98">
        <f t="shared" si="3"/>
        <v>230072.94</v>
      </c>
    </row>
    <row r="116" spans="1:6" ht="32.25">
      <c r="A116" s="88" t="s">
        <v>273</v>
      </c>
      <c r="B116" s="57" t="s">
        <v>132</v>
      </c>
      <c r="C116" s="96" t="s">
        <v>274</v>
      </c>
      <c r="D116" s="82">
        <v>248000</v>
      </c>
      <c r="E116" s="97">
        <v>17927.06</v>
      </c>
      <c r="F116" s="98">
        <f t="shared" si="3"/>
        <v>230072.94</v>
      </c>
    </row>
    <row r="117" spans="1:6" ht="18.75">
      <c r="A117" s="87" t="s">
        <v>275</v>
      </c>
      <c r="B117" s="54" t="s">
        <v>132</v>
      </c>
      <c r="C117" s="89" t="s">
        <v>276</v>
      </c>
      <c r="D117" s="81">
        <v>248000</v>
      </c>
      <c r="E117" s="90">
        <v>17927.06</v>
      </c>
      <c r="F117" s="91">
        <f t="shared" si="3"/>
        <v>230072.94</v>
      </c>
    </row>
    <row r="118" spans="1:6" ht="32.25">
      <c r="A118" s="88" t="s">
        <v>269</v>
      </c>
      <c r="B118" s="57" t="s">
        <v>132</v>
      </c>
      <c r="C118" s="96" t="s">
        <v>277</v>
      </c>
      <c r="D118" s="82">
        <v>248000</v>
      </c>
      <c r="E118" s="97">
        <v>17927.06</v>
      </c>
      <c r="F118" s="98">
        <f t="shared" si="3"/>
        <v>230072.94</v>
      </c>
    </row>
    <row r="119" spans="1:6" ht="32.25">
      <c r="A119" s="88" t="s">
        <v>271</v>
      </c>
      <c r="B119" s="57" t="s">
        <v>132</v>
      </c>
      <c r="C119" s="96" t="s">
        <v>278</v>
      </c>
      <c r="D119" s="82">
        <v>248000</v>
      </c>
      <c r="E119" s="97">
        <v>17927.06</v>
      </c>
      <c r="F119" s="98">
        <f t="shared" si="3"/>
        <v>230072.94</v>
      </c>
    </row>
    <row r="120" spans="1:6" ht="32.25">
      <c r="A120" s="88" t="s">
        <v>273</v>
      </c>
      <c r="B120" s="57" t="s">
        <v>132</v>
      </c>
      <c r="C120" s="96" t="s">
        <v>279</v>
      </c>
      <c r="D120" s="82">
        <v>248000</v>
      </c>
      <c r="E120" s="97">
        <v>17927.06</v>
      </c>
      <c r="F120" s="98">
        <f t="shared" si="3"/>
        <v>230072.94</v>
      </c>
    </row>
    <row r="121" spans="1:6" ht="9" customHeight="1">
      <c r="A121" s="106"/>
      <c r="B121" s="59"/>
      <c r="C121" s="99"/>
      <c r="D121" s="100"/>
      <c r="E121" s="101"/>
      <c r="F121" s="101"/>
    </row>
    <row r="122" spans="1:6" ht="13.5" customHeight="1">
      <c r="A122" s="107" t="s">
        <v>280</v>
      </c>
      <c r="B122" s="60" t="s">
        <v>281</v>
      </c>
      <c r="C122" s="102" t="s">
        <v>133</v>
      </c>
      <c r="D122" s="103" t="s">
        <v>43</v>
      </c>
      <c r="E122" s="103">
        <v>549384.74</v>
      </c>
      <c r="F122" s="104" t="s">
        <v>282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6">
      <selection activeCell="D31" sqref="D31"/>
    </sheetView>
  </sheetViews>
  <sheetFormatPr defaultColWidth="9.140625" defaultRowHeight="12.75" customHeight="1"/>
  <cols>
    <col min="1" max="1" width="42.28125" style="38" customWidth="1"/>
    <col min="2" max="2" width="5.57421875" style="38" customWidth="1"/>
    <col min="3" max="3" width="40.7109375" style="38" customWidth="1"/>
    <col min="4" max="6" width="18.7109375" style="38" customWidth="1"/>
  </cols>
  <sheetData>
    <row r="1" spans="1:6" ht="10.5" customHeight="1">
      <c r="A1" s="61" t="s">
        <v>283</v>
      </c>
      <c r="B1" s="61"/>
      <c r="C1" s="61"/>
      <c r="D1" s="61"/>
      <c r="E1" s="61"/>
      <c r="F1" s="61"/>
    </row>
    <row r="2" spans="1:6" ht="18" customHeight="1">
      <c r="A2" s="108" t="s">
        <v>284</v>
      </c>
      <c r="B2" s="108"/>
      <c r="C2" s="108"/>
      <c r="D2" s="108"/>
      <c r="E2" s="108"/>
      <c r="F2" s="108"/>
    </row>
    <row r="3" spans="1:6" ht="9" customHeight="1">
      <c r="A3" s="5"/>
      <c r="B3" s="62"/>
      <c r="C3" s="39"/>
      <c r="D3" s="8"/>
      <c r="E3" s="8"/>
      <c r="F3" s="39"/>
    </row>
    <row r="4" spans="1:6" ht="13.5" customHeight="1">
      <c r="A4" s="14" t="s">
        <v>20</v>
      </c>
      <c r="B4" s="15" t="s">
        <v>21</v>
      </c>
      <c r="C4" s="41" t="s">
        <v>285</v>
      </c>
      <c r="D4" s="16" t="s">
        <v>23</v>
      </c>
      <c r="E4" s="16" t="s">
        <v>24</v>
      </c>
      <c r="F4" s="17" t="s">
        <v>25</v>
      </c>
    </row>
    <row r="5" spans="1:6" ht="4.5" customHeight="1">
      <c r="A5" s="18"/>
      <c r="B5" s="19"/>
      <c r="C5" s="44"/>
      <c r="D5" s="20"/>
      <c r="E5" s="20"/>
      <c r="F5" s="21"/>
    </row>
    <row r="6" spans="1:6" ht="6" customHeight="1">
      <c r="A6" s="18"/>
      <c r="B6" s="19"/>
      <c r="C6" s="44"/>
      <c r="D6" s="20"/>
      <c r="E6" s="20"/>
      <c r="F6" s="21"/>
    </row>
    <row r="7" spans="1:6" ht="4.5" customHeight="1">
      <c r="A7" s="18"/>
      <c r="B7" s="19"/>
      <c r="C7" s="44"/>
      <c r="D7" s="20"/>
      <c r="E7" s="20"/>
      <c r="F7" s="21"/>
    </row>
    <row r="8" spans="1:6" ht="6" customHeight="1">
      <c r="A8" s="18"/>
      <c r="B8" s="19"/>
      <c r="C8" s="44"/>
      <c r="D8" s="20"/>
      <c r="E8" s="20"/>
      <c r="F8" s="21"/>
    </row>
    <row r="9" spans="1:6" ht="6" customHeight="1">
      <c r="A9" s="18"/>
      <c r="B9" s="19"/>
      <c r="C9" s="44"/>
      <c r="D9" s="20"/>
      <c r="E9" s="20"/>
      <c r="F9" s="21"/>
    </row>
    <row r="10" spans="1:6" ht="18" customHeight="1">
      <c r="A10" s="22"/>
      <c r="B10" s="23"/>
      <c r="C10" s="63"/>
      <c r="D10" s="24"/>
      <c r="E10" s="24"/>
      <c r="F10" s="25"/>
    </row>
    <row r="11" spans="1:6" ht="13.5" customHeight="1">
      <c r="A11" s="26">
        <v>1</v>
      </c>
      <c r="B11" s="27">
        <v>2</v>
      </c>
      <c r="C11" s="28">
        <v>3</v>
      </c>
      <c r="D11" s="29" t="s">
        <v>26</v>
      </c>
      <c r="E11" s="53" t="s">
        <v>27</v>
      </c>
      <c r="F11" s="31" t="s">
        <v>28</v>
      </c>
    </row>
    <row r="12" spans="1:6" ht="32.25">
      <c r="A12" s="85" t="s">
        <v>286</v>
      </c>
      <c r="B12" s="64" t="s">
        <v>287</v>
      </c>
      <c r="C12" s="65" t="s">
        <v>133</v>
      </c>
      <c r="D12" s="79" t="s">
        <v>43</v>
      </c>
      <c r="E12" s="79">
        <f>E18</f>
        <v>-549384.7399999999</v>
      </c>
      <c r="F12" s="66" t="s">
        <v>133</v>
      </c>
    </row>
    <row r="13" spans="1:6" ht="18.75">
      <c r="A13" s="86" t="s">
        <v>32</v>
      </c>
      <c r="B13" s="67"/>
      <c r="C13" s="68"/>
      <c r="D13" s="80"/>
      <c r="E13" s="80"/>
      <c r="F13" s="69"/>
    </row>
    <row r="14" spans="1:6" ht="32.25">
      <c r="A14" s="87" t="s">
        <v>288</v>
      </c>
      <c r="B14" s="70" t="s">
        <v>289</v>
      </c>
      <c r="C14" s="71" t="s">
        <v>133</v>
      </c>
      <c r="D14" s="81" t="s">
        <v>43</v>
      </c>
      <c r="E14" s="81" t="s">
        <v>43</v>
      </c>
      <c r="F14" s="55" t="s">
        <v>43</v>
      </c>
    </row>
    <row r="15" spans="1:6" ht="18.75">
      <c r="A15" s="86" t="s">
        <v>290</v>
      </c>
      <c r="B15" s="67"/>
      <c r="C15" s="68"/>
      <c r="D15" s="80"/>
      <c r="E15" s="80"/>
      <c r="F15" s="69"/>
    </row>
    <row r="16" spans="1:6" ht="32.25">
      <c r="A16" s="87" t="s">
        <v>291</v>
      </c>
      <c r="B16" s="70" t="s">
        <v>292</v>
      </c>
      <c r="C16" s="71" t="s">
        <v>133</v>
      </c>
      <c r="D16" s="81" t="s">
        <v>43</v>
      </c>
      <c r="E16" s="81" t="s">
        <v>43</v>
      </c>
      <c r="F16" s="55" t="s">
        <v>43</v>
      </c>
    </row>
    <row r="17" spans="1:6" ht="18.75">
      <c r="A17" s="86" t="s">
        <v>290</v>
      </c>
      <c r="B17" s="67"/>
      <c r="C17" s="68"/>
      <c r="D17" s="80"/>
      <c r="E17" s="80"/>
      <c r="F17" s="69"/>
    </row>
    <row r="18" spans="1:6" ht="18.75">
      <c r="A18" s="85" t="s">
        <v>293</v>
      </c>
      <c r="B18" s="64" t="s">
        <v>294</v>
      </c>
      <c r="C18" s="83" t="s">
        <v>295</v>
      </c>
      <c r="D18" s="79" t="s">
        <v>43</v>
      </c>
      <c r="E18" s="79">
        <f>E19</f>
        <v>-549384.7399999999</v>
      </c>
      <c r="F18" s="66" t="s">
        <v>43</v>
      </c>
    </row>
    <row r="19" spans="1:6" ht="32.25">
      <c r="A19" s="85" t="s">
        <v>296</v>
      </c>
      <c r="B19" s="64" t="s">
        <v>294</v>
      </c>
      <c r="C19" s="83" t="s">
        <v>297</v>
      </c>
      <c r="D19" s="79" t="s">
        <v>43</v>
      </c>
      <c r="E19" s="79">
        <f>E20+E22</f>
        <v>-549384.7399999999</v>
      </c>
      <c r="F19" s="66" t="s">
        <v>43</v>
      </c>
    </row>
    <row r="20" spans="1:6" ht="18.75">
      <c r="A20" s="85" t="s">
        <v>298</v>
      </c>
      <c r="B20" s="64" t="s">
        <v>299</v>
      </c>
      <c r="C20" s="83" t="s">
        <v>300</v>
      </c>
      <c r="D20" s="79">
        <v>-9537000</v>
      </c>
      <c r="E20" s="79">
        <f>E21</f>
        <v>-1565071.14</v>
      </c>
      <c r="F20" s="66" t="s">
        <v>282</v>
      </c>
    </row>
    <row r="21" spans="1:6" ht="32.25">
      <c r="A21" s="88" t="s">
        <v>301</v>
      </c>
      <c r="B21" s="32" t="s">
        <v>299</v>
      </c>
      <c r="C21" s="84" t="s">
        <v>302</v>
      </c>
      <c r="D21" s="82">
        <v>-9537000</v>
      </c>
      <c r="E21" s="82">
        <v>-1565071.14</v>
      </c>
      <c r="F21" s="58" t="s">
        <v>282</v>
      </c>
    </row>
    <row r="22" spans="1:6" ht="18.75">
      <c r="A22" s="85" t="s">
        <v>303</v>
      </c>
      <c r="B22" s="64" t="s">
        <v>304</v>
      </c>
      <c r="C22" s="83" t="s">
        <v>305</v>
      </c>
      <c r="D22" s="79">
        <v>9537000</v>
      </c>
      <c r="E22" s="79">
        <f>E23</f>
        <v>1015686.4</v>
      </c>
      <c r="F22" s="66" t="s">
        <v>282</v>
      </c>
    </row>
    <row r="23" spans="1:6" ht="32.25">
      <c r="A23" s="88" t="s">
        <v>306</v>
      </c>
      <c r="B23" s="32" t="s">
        <v>304</v>
      </c>
      <c r="C23" s="84" t="s">
        <v>307</v>
      </c>
      <c r="D23" s="82">
        <v>9537000</v>
      </c>
      <c r="E23" s="82">
        <v>1015686.4</v>
      </c>
      <c r="F23" s="58" t="s">
        <v>282</v>
      </c>
    </row>
    <row r="24" spans="1:6" ht="12.75" customHeight="1">
      <c r="A24" s="72"/>
      <c r="B24" s="73"/>
      <c r="C24" s="74"/>
      <c r="D24" s="75"/>
      <c r="E24" s="75"/>
      <c r="F24" s="76"/>
    </row>
    <row r="25" ht="9" customHeight="1"/>
    <row r="26" ht="18" customHeight="1">
      <c r="C26" s="77" t="s">
        <v>328</v>
      </c>
    </row>
    <row r="29" ht="8.25" customHeight="1"/>
    <row r="30" ht="22.5" customHeight="1">
      <c r="C30" s="128" t="s">
        <v>330</v>
      </c>
    </row>
    <row r="33" ht="20.25" customHeight="1">
      <c r="C33" s="38" t="s">
        <v>329</v>
      </c>
    </row>
    <row r="36" spans="1:6" ht="12.75" customHeight="1">
      <c r="A36" s="129" t="s">
        <v>325</v>
      </c>
      <c r="D36" s="2"/>
      <c r="E36" s="2"/>
      <c r="F36" s="7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308</v>
      </c>
      <c r="B1" t="s">
        <v>309</v>
      </c>
    </row>
    <row r="2" spans="1:2" ht="12.75">
      <c r="A2" t="s">
        <v>310</v>
      </c>
      <c r="B2" t="s">
        <v>311</v>
      </c>
    </row>
    <row r="3" spans="1:2" ht="12.75">
      <c r="A3" t="s">
        <v>312</v>
      </c>
      <c r="B3" t="s">
        <v>4</v>
      </c>
    </row>
    <row r="4" spans="1:2" ht="12.75">
      <c r="A4" t="s">
        <v>313</v>
      </c>
      <c r="B4" t="s">
        <v>314</v>
      </c>
    </row>
    <row r="5" spans="1:2" ht="12.75">
      <c r="A5" t="s">
        <v>315</v>
      </c>
      <c r="B5" t="s">
        <v>316</v>
      </c>
    </row>
    <row r="6" spans="1:2" ht="12.75">
      <c r="A6" t="s">
        <v>317</v>
      </c>
      <c r="B6" t="s">
        <v>309</v>
      </c>
    </row>
    <row r="7" spans="1:2" ht="12.75">
      <c r="A7" t="s">
        <v>318</v>
      </c>
    </row>
    <row r="8" spans="1:2" ht="12.75">
      <c r="A8" t="s">
        <v>320</v>
      </c>
    </row>
    <row r="9" spans="1:2" ht="12.75">
      <c r="A9" t="s">
        <v>321</v>
      </c>
      <c r="B9" t="s">
        <v>322</v>
      </c>
    </row>
    <row r="10" spans="1:2" ht="12.75">
      <c r="A10" t="s">
        <v>323</v>
      </c>
      <c r="B10" t="s">
        <v>17</v>
      </c>
    </row>
    <row r="11" spans="1:2" ht="12.75">
      <c r="A11" t="s">
        <v>324</v>
      </c>
      <c r="B1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rep:2.55.0.132</dc:description>
  <cp:lastModifiedBy>Пользователь</cp:lastModifiedBy>
  <cp:lastPrinted>2023-03-07T06:38:31Z</cp:lastPrinted>
  <dcterms:created xsi:type="dcterms:W3CDTF">2023-03-01T08:24:41Z</dcterms:created>
  <dcterms:modified xsi:type="dcterms:W3CDTF">2023-03-07T06:50:56Z</dcterms:modified>
  <cp:category/>
  <cp:version/>
  <cp:contentType/>
  <cp:contentStatus/>
</cp:coreProperties>
</file>